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drawings/drawing4.xml" ContentType="application/vnd.openxmlformats-officedocument.drawing+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drawings/drawing5.xml" ContentType="application/vnd.openxmlformats-officedocument.drawing+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drawings/drawing6.xml" ContentType="application/vnd.openxmlformats-officedocument.drawing+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drawings/drawing7.xml" ContentType="application/vnd.openxmlformats-officedocument.drawing+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drawings/drawing8.xml" ContentType="application/vnd.openxmlformats-officedocument.drawing+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drawings/drawing9.xml" ContentType="application/vnd.openxmlformats-officedocument.drawing+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drawings/drawing10.xml" ContentType="application/vnd.openxmlformats-officedocument.drawing+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drawings/drawing11.xml" ContentType="application/vnd.openxmlformats-officedocument.drawing+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drawings/drawing12.xml" ContentType="application/vnd.openxmlformats-officedocument.drawing+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drawings/drawing13.xml" ContentType="application/vnd.openxmlformats-officedocument.drawing+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drawings/drawing14.xml" ContentType="application/vnd.openxmlformats-officedocument.drawing+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drawings/drawing15.xml" ContentType="application/vnd.openxmlformats-officedocument.drawing+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drawings/drawing16.xml" ContentType="application/vnd.openxmlformats-officedocument.drawing+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drawings/drawing17.xml" ContentType="application/vnd.openxmlformats-officedocument.drawing+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ctrlProps/ctrlProp420.xml" ContentType="application/vnd.ms-excel.controlproperties+xml"/>
  <Override PartName="/xl/ctrlProps/ctrlProp421.xml" ContentType="application/vnd.ms-excel.controlproperties+xml"/>
  <Override PartName="/xl/ctrlProps/ctrlProp422.xml" ContentType="application/vnd.ms-excel.controlproperties+xml"/>
  <Override PartName="/xl/ctrlProps/ctrlProp423.xml" ContentType="application/vnd.ms-excel.controlproperties+xml"/>
  <Override PartName="/xl/ctrlProps/ctrlProp424.xml" ContentType="application/vnd.ms-excel.controlproperties+xml"/>
  <Override PartName="/xl/ctrlProps/ctrlProp425.xml" ContentType="application/vnd.ms-excel.controlproperties+xml"/>
  <Override PartName="/xl/ctrlProps/ctrlProp426.xml" ContentType="application/vnd.ms-excel.controlproperties+xml"/>
  <Override PartName="/xl/ctrlProps/ctrlProp427.xml" ContentType="application/vnd.ms-excel.controlproperties+xml"/>
  <Override PartName="/xl/ctrlProps/ctrlProp428.xml" ContentType="application/vnd.ms-excel.controlproperties+xml"/>
  <Override PartName="/xl/ctrlProps/ctrlProp429.xml" ContentType="application/vnd.ms-excel.controlproperties+xml"/>
  <Override PartName="/xl/ctrlProps/ctrlProp430.xml" ContentType="application/vnd.ms-excel.controlproperties+xml"/>
  <Override PartName="/xl/ctrlProps/ctrlProp431.xml" ContentType="application/vnd.ms-excel.controlproperties+xml"/>
  <Override PartName="/xl/ctrlProps/ctrlProp432.xml" ContentType="application/vnd.ms-excel.controlproperties+xml"/>
  <Override PartName="/xl/ctrlProps/ctrlProp433.xml" ContentType="application/vnd.ms-excel.controlproperties+xml"/>
  <Override PartName="/xl/ctrlProps/ctrlProp434.xml" ContentType="application/vnd.ms-excel.controlproperties+xml"/>
  <Override PartName="/xl/ctrlProps/ctrlProp435.xml" ContentType="application/vnd.ms-excel.controlproperties+xml"/>
  <Override PartName="/xl/ctrlProps/ctrlProp436.xml" ContentType="application/vnd.ms-excel.controlproperties+xml"/>
  <Override PartName="/xl/ctrlProps/ctrlProp437.xml" ContentType="application/vnd.ms-excel.controlproperties+xml"/>
  <Override PartName="/xl/ctrlProps/ctrlProp438.xml" ContentType="application/vnd.ms-excel.controlproperties+xml"/>
  <Override PartName="/xl/ctrlProps/ctrlProp439.xml" ContentType="application/vnd.ms-excel.controlproperties+xml"/>
  <Override PartName="/xl/ctrlProps/ctrlProp440.xml" ContentType="application/vnd.ms-excel.controlproperties+xml"/>
  <Override PartName="/xl/ctrlProps/ctrlProp441.xml" ContentType="application/vnd.ms-excel.controlproperties+xml"/>
  <Override PartName="/xl/ctrlProps/ctrlProp442.xml" ContentType="application/vnd.ms-excel.controlproperties+xml"/>
  <Override PartName="/xl/ctrlProps/ctrlProp443.xml" ContentType="application/vnd.ms-excel.controlproperties+xml"/>
  <Override PartName="/xl/ctrlProps/ctrlProp444.xml" ContentType="application/vnd.ms-excel.controlproperties+xml"/>
  <Override PartName="/xl/ctrlProps/ctrlProp445.xml" ContentType="application/vnd.ms-excel.controlproperties+xml"/>
  <Override PartName="/xl/ctrlProps/ctrlProp446.xml" ContentType="application/vnd.ms-excel.controlproperties+xml"/>
  <Override PartName="/xl/ctrlProps/ctrlProp447.xml" ContentType="application/vnd.ms-excel.controlproperties+xml"/>
  <Override PartName="/xl/ctrlProps/ctrlProp448.xml" ContentType="application/vnd.ms-excel.controlproperties+xml"/>
  <Override PartName="/xl/ctrlProps/ctrlProp449.xml" ContentType="application/vnd.ms-excel.controlproperties+xml"/>
  <Override PartName="/xl/ctrlProps/ctrlProp450.xml" ContentType="application/vnd.ms-excel.controlproperties+xml"/>
  <Override PartName="/xl/ctrlProps/ctrlProp451.xml" ContentType="application/vnd.ms-excel.controlproperties+xml"/>
  <Override PartName="/xl/ctrlProps/ctrlProp452.xml" ContentType="application/vnd.ms-excel.controlproperties+xml"/>
  <Override PartName="/xl/ctrlProps/ctrlProp453.xml" ContentType="application/vnd.ms-excel.controlproperties+xml"/>
  <Override PartName="/xl/ctrlProps/ctrlProp454.xml" ContentType="application/vnd.ms-excel.controlproperties+xml"/>
  <Override PartName="/xl/ctrlProps/ctrlProp455.xml" ContentType="application/vnd.ms-excel.controlproperties+xml"/>
  <Override PartName="/xl/ctrlProps/ctrlProp456.xml" ContentType="application/vnd.ms-excel.controlproperties+xml"/>
  <Override PartName="/xl/ctrlProps/ctrlProp457.xml" ContentType="application/vnd.ms-excel.controlproperties+xml"/>
  <Override PartName="/xl/ctrlProps/ctrlProp458.xml" ContentType="application/vnd.ms-excel.controlproperties+xml"/>
  <Override PartName="/xl/ctrlProps/ctrlProp459.xml" ContentType="application/vnd.ms-excel.controlproperties+xml"/>
  <Override PartName="/xl/ctrlProps/ctrlProp460.xml" ContentType="application/vnd.ms-excel.controlproperties+xml"/>
  <Override PartName="/xl/ctrlProps/ctrlProp461.xml" ContentType="application/vnd.ms-excel.controlproperties+xml"/>
  <Override PartName="/xl/ctrlProps/ctrlProp462.xml" ContentType="application/vnd.ms-excel.controlproperties+xml"/>
  <Override PartName="/xl/ctrlProps/ctrlProp463.xml" ContentType="application/vnd.ms-excel.controlproperties+xml"/>
  <Override PartName="/xl/ctrlProps/ctrlProp464.xml" ContentType="application/vnd.ms-excel.controlproperties+xml"/>
  <Override PartName="/xl/ctrlProps/ctrlProp465.xml" ContentType="application/vnd.ms-excel.controlproperties+xml"/>
  <Override PartName="/xl/ctrlProps/ctrlProp466.xml" ContentType="application/vnd.ms-excel.controlproperties+xml"/>
  <Override PartName="/xl/ctrlProps/ctrlProp467.xml" ContentType="application/vnd.ms-excel.controlproperties+xml"/>
  <Override PartName="/xl/ctrlProps/ctrlProp468.xml" ContentType="application/vnd.ms-excel.controlproperties+xml"/>
  <Override PartName="/xl/ctrlProps/ctrlProp469.xml" ContentType="application/vnd.ms-excel.controlproperties+xml"/>
  <Override PartName="/xl/ctrlProps/ctrlProp470.xml" ContentType="application/vnd.ms-excel.controlproperties+xml"/>
  <Override PartName="/xl/ctrlProps/ctrlProp471.xml" ContentType="application/vnd.ms-excel.controlproperties+xml"/>
  <Override PartName="/xl/ctrlProps/ctrlProp472.xml" ContentType="application/vnd.ms-excel.controlproperties+xml"/>
  <Override PartName="/xl/ctrlProps/ctrlProp473.xml" ContentType="application/vnd.ms-excel.controlproperties+xml"/>
  <Override PartName="/xl/ctrlProps/ctrlProp474.xml" ContentType="application/vnd.ms-excel.controlproperties+xml"/>
  <Override PartName="/xl/drawings/drawing1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029"/>
  <workbookPr/>
  <mc:AlternateContent xmlns:mc="http://schemas.openxmlformats.org/markup-compatibility/2006">
    <mc:Choice Requires="x15">
      <x15ac:absPath xmlns:x15ac="http://schemas.microsoft.com/office/spreadsheetml/2010/11/ac" url="E:\BIB\INSPECTIE\"/>
    </mc:Choice>
  </mc:AlternateContent>
  <xr:revisionPtr revIDLastSave="0" documentId="13_ncr:1_{7FCFD426-36DD-4E9B-88DB-3D8A00939EBF}" xr6:coauthVersionLast="45" xr6:coauthVersionMax="45" xr10:uidLastSave="{00000000-0000-0000-0000-000000000000}"/>
  <bookViews>
    <workbookView xWindow="-110" yWindow="-110" windowWidth="19420" windowHeight="10420" tabRatio="849" xr2:uid="{00000000-000D-0000-FFFF-FFFF00000000}"/>
  </bookViews>
  <sheets>
    <sheet name="Zelfevaluatie" sheetId="1" r:id="rId1"/>
    <sheet name="uitleg basiskwaliteit" sheetId="18" r:id="rId2"/>
    <sheet name="Verschil met WMKPO" sheetId="19" r:id="rId3"/>
    <sheet name="OP1" sheetId="2" r:id="rId4"/>
    <sheet name="OP2" sheetId="3" r:id="rId5"/>
    <sheet name="OP3" sheetId="4" r:id="rId6"/>
    <sheet name="OP4" sheetId="5" r:id="rId7"/>
    <sheet name="OP6" sheetId="6" r:id="rId8"/>
    <sheet name="OP8" sheetId="7" r:id="rId9"/>
    <sheet name="SK1" sheetId="8" r:id="rId10"/>
    <sheet name="SK2" sheetId="9" r:id="rId11"/>
    <sheet name="OR1" sheetId="10" r:id="rId12"/>
    <sheet name="OR2" sheetId="11" r:id="rId13"/>
    <sheet name="OR3" sheetId="12" r:id="rId14"/>
    <sheet name="KA1" sheetId="13" r:id="rId15"/>
    <sheet name="KA2" sheetId="14" r:id="rId16"/>
    <sheet name="KA3" sheetId="15" r:id="rId17"/>
    <sheet name="Actieplan" sheetId="16" r:id="rId18"/>
    <sheet name="Basiskwaliteit" sheetId="17" r:id="rId19"/>
  </sheets>
  <definedNames>
    <definedName name="_xlnm.Print_Area" localSheetId="17">Actieplan!$B$1:$G$19</definedName>
    <definedName name="_xlnm.Print_Area" localSheetId="18">Basiskwaliteit!$C$1:$G$39</definedName>
    <definedName name="_xlnm.Print_Area" localSheetId="14">'KA1'!$B$2:$G$21</definedName>
    <definedName name="_xlnm.Print_Area" localSheetId="15">'KA2'!$B$2:$G$18</definedName>
    <definedName name="_xlnm.Print_Area" localSheetId="16">'KA3'!$B$2:$G$16</definedName>
    <definedName name="_xlnm.Print_Area" localSheetId="3">'OP1'!$B$2:$G$21</definedName>
    <definedName name="_xlnm.Print_Area" localSheetId="4">'OP2'!$B$2:$G$20</definedName>
    <definedName name="_xlnm.Print_Area" localSheetId="5">'OP3'!$B$2:$G$18</definedName>
    <definedName name="_xlnm.Print_Area" localSheetId="6">'OP4'!$B$2:$G$19</definedName>
    <definedName name="_xlnm.Print_Area" localSheetId="7">'OP6'!$B$2:$G$19</definedName>
    <definedName name="_xlnm.Print_Area" localSheetId="8">'OP8'!$B$2:$G$19</definedName>
    <definedName name="_xlnm.Print_Area" localSheetId="11">'OR1'!$B$2:$G$14</definedName>
    <definedName name="_xlnm.Print_Area" localSheetId="12">'OR2'!$B$2:$G$15</definedName>
    <definedName name="_xlnm.Print_Area" localSheetId="13">'OR3'!$B$2:$G$15</definedName>
    <definedName name="_xlnm.Print_Area" localSheetId="9">'SK1'!$B$2:$G$21</definedName>
    <definedName name="_xlnm.Print_Area" localSheetId="10">'SK2'!$B$2:$G$15</definedName>
    <definedName name="_xlnm.Print_Area" localSheetId="0">Zelfevaluatie!$B$2:$B$7</definedName>
    <definedName name="waarden" localSheetId="1">#REF!</definedName>
    <definedName name="waarden">#REF!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34" i="17" l="1"/>
  <c r="I12" i="15" l="1"/>
  <c r="I14" i="14"/>
  <c r="I17" i="13"/>
  <c r="I11" i="12"/>
  <c r="I11" i="11"/>
  <c r="I10" i="10"/>
  <c r="I11" i="9"/>
  <c r="I17" i="8"/>
  <c r="I15" i="7"/>
  <c r="I15" i="6"/>
  <c r="I15" i="5"/>
  <c r="I14" i="4"/>
  <c r="I16" i="3"/>
  <c r="I17" i="2"/>
  <c r="I10" i="15" l="1"/>
  <c r="I14" i="15"/>
  <c r="I13" i="15"/>
  <c r="I12" i="14"/>
  <c r="I16" i="14"/>
  <c r="I15" i="14"/>
  <c r="I15" i="13"/>
  <c r="I19" i="13"/>
  <c r="I18" i="13"/>
  <c r="I13" i="12"/>
  <c r="I12" i="12"/>
  <c r="I9" i="12"/>
  <c r="C9" i="12" s="1"/>
  <c r="I13" i="11"/>
  <c r="I12" i="11"/>
  <c r="I9" i="11"/>
  <c r="C9" i="11" s="1"/>
  <c r="I8" i="10"/>
  <c r="I12" i="10"/>
  <c r="I11" i="10"/>
  <c r="I13" i="9"/>
  <c r="I12" i="9"/>
  <c r="I15" i="12" l="1"/>
  <c r="C15" i="12" s="1"/>
  <c r="E31" i="17" s="1"/>
  <c r="C10" i="15"/>
  <c r="I16" i="15"/>
  <c r="C16" i="15" s="1"/>
  <c r="E36" i="17" s="1"/>
  <c r="I18" i="14"/>
  <c r="C18" i="14" s="1"/>
  <c r="E35" i="17" s="1"/>
  <c r="C12" i="14"/>
  <c r="I21" i="13"/>
  <c r="C21" i="13" s="1"/>
  <c r="E34" i="17" s="1"/>
  <c r="C15" i="13"/>
  <c r="I15" i="11"/>
  <c r="C15" i="11" s="1"/>
  <c r="E30" i="17" s="1"/>
  <c r="C8" i="10"/>
  <c r="I14" i="10"/>
  <c r="C14" i="10" s="1"/>
  <c r="E29" i="17" s="1"/>
  <c r="I9" i="9"/>
  <c r="C9" i="9" s="1"/>
  <c r="I15" i="8"/>
  <c r="C15" i="8" s="1"/>
  <c r="I19" i="8"/>
  <c r="I18" i="8"/>
  <c r="I15" i="9" l="1"/>
  <c r="C15" i="9" s="1"/>
  <c r="E26" i="17" s="1"/>
  <c r="I21" i="8"/>
  <c r="C21" i="8" s="1"/>
  <c r="E25" i="17" s="1"/>
  <c r="I13" i="7"/>
  <c r="I17" i="7"/>
  <c r="I16" i="7"/>
  <c r="I13" i="6"/>
  <c r="I17" i="6"/>
  <c r="I16" i="6"/>
  <c r="I13" i="5"/>
  <c r="C13" i="5" s="1"/>
  <c r="I17" i="5"/>
  <c r="I16" i="5"/>
  <c r="I19" i="7" l="1"/>
  <c r="C19" i="7" s="1"/>
  <c r="E22" i="17" s="1"/>
  <c r="C13" i="7"/>
  <c r="I19" i="6"/>
  <c r="C19" i="6" s="1"/>
  <c r="C13" i="6"/>
  <c r="I19" i="5"/>
  <c r="C19" i="5" s="1"/>
  <c r="E20" i="17" s="1"/>
  <c r="I12" i="4"/>
  <c r="C12" i="4" s="1"/>
  <c r="I16" i="4"/>
  <c r="I15" i="4"/>
  <c r="E21" i="17" l="1"/>
  <c r="I18" i="4"/>
  <c r="C18" i="4" s="1"/>
  <c r="E19" i="17" s="1"/>
  <c r="I19" i="2"/>
  <c r="I18" i="2"/>
  <c r="I15" i="2"/>
  <c r="C15" i="2" s="1"/>
  <c r="I18" i="3"/>
  <c r="I17" i="3"/>
  <c r="I21" i="2" l="1"/>
  <c r="C21" i="2" s="1"/>
  <c r="I14" i="3"/>
  <c r="C14" i="3" s="1"/>
  <c r="E17" i="17" l="1"/>
  <c r="I20" i="3"/>
  <c r="C20" i="3" s="1"/>
  <c r="E18" i="17" s="1"/>
  <c r="I26" i="17"/>
  <c r="M36" i="17" l="1"/>
  <c r="I36" i="17"/>
  <c r="M35" i="17"/>
  <c r="I35" i="17"/>
  <c r="M34" i="17"/>
  <c r="I34" i="17"/>
  <c r="P33" i="17"/>
  <c r="N33" i="17"/>
  <c r="M33" i="17"/>
  <c r="P32" i="17"/>
  <c r="N32" i="17"/>
  <c r="M32" i="17"/>
  <c r="O31" i="17"/>
  <c r="M31" i="17"/>
  <c r="I31" i="17"/>
  <c r="O30" i="17"/>
  <c r="M30" i="17"/>
  <c r="I30" i="17"/>
  <c r="P29" i="17"/>
  <c r="O29" i="17"/>
  <c r="N29" i="17"/>
  <c r="M29" i="17"/>
  <c r="I29" i="17"/>
  <c r="P28" i="17"/>
  <c r="O28" i="17"/>
  <c r="N28" i="17"/>
  <c r="M28" i="17"/>
  <c r="P27" i="17"/>
  <c r="O27" i="17"/>
  <c r="N27" i="17"/>
  <c r="M27" i="17"/>
  <c r="O26" i="17"/>
  <c r="M26" i="17"/>
  <c r="P25" i="17"/>
  <c r="O25" i="17"/>
  <c r="N25" i="17"/>
  <c r="M25" i="17"/>
  <c r="I25" i="17"/>
  <c r="P24" i="17"/>
  <c r="O24" i="17"/>
  <c r="N24" i="17"/>
  <c r="M24" i="17"/>
  <c r="P23" i="17"/>
  <c r="O23" i="17"/>
  <c r="N23" i="17"/>
  <c r="M23" i="17"/>
  <c r="O22" i="17"/>
  <c r="M22" i="17"/>
  <c r="J22" i="17"/>
  <c r="I22" i="17"/>
  <c r="O21" i="17"/>
  <c r="M21" i="17"/>
  <c r="J21" i="17"/>
  <c r="I21" i="17"/>
  <c r="O20" i="17"/>
  <c r="M20" i="17"/>
  <c r="J20" i="17"/>
  <c r="I20" i="17"/>
  <c r="P19" i="17"/>
  <c r="O19" i="17"/>
  <c r="M19" i="17"/>
  <c r="J19" i="17"/>
  <c r="I19" i="17"/>
  <c r="P18" i="17"/>
  <c r="O18" i="17"/>
  <c r="M18" i="17"/>
  <c r="J18" i="17"/>
  <c r="I18" i="17"/>
  <c r="O17" i="17"/>
  <c r="M17" i="17"/>
  <c r="J17" i="17"/>
  <c r="I17" i="17"/>
  <c r="I37" i="17" l="1"/>
  <c r="I32" i="17"/>
  <c r="F29" i="17" s="1"/>
  <c r="O34" i="17" s="1"/>
  <c r="M37" i="17"/>
  <c r="O37" i="17"/>
  <c r="P37" i="17"/>
  <c r="J23" i="17"/>
  <c r="I23" i="17"/>
  <c r="I27" i="17"/>
  <c r="F25" i="17" l="1"/>
  <c r="O33" i="17" s="1"/>
  <c r="F17" i="17"/>
  <c r="N17" i="17" s="1"/>
  <c r="N37" i="17" s="1"/>
  <c r="O32" i="17" l="1"/>
  <c r="G16" i="17" s="1"/>
</calcChain>
</file>

<file path=xl/sharedStrings.xml><?xml version="1.0" encoding="utf-8"?>
<sst xmlns="http://schemas.openxmlformats.org/spreadsheetml/2006/main" count="508" uniqueCount="279">
  <si>
    <r>
      <rPr>
        <b/>
        <sz val="18"/>
        <rFont val="Verdana"/>
        <family val="2"/>
      </rPr>
      <t>Format Zelfevaluatie</t>
    </r>
  </si>
  <si>
    <t>Standaard: Veiligheid (SK1)</t>
  </si>
  <si>
    <r>
      <rPr>
        <i/>
        <sz val="8"/>
        <rFont val="Verdana"/>
        <family val="2"/>
      </rPr>
      <t>In het waarderingskader is de basiskwaliteit niet omschreven door het ontbreken van wettelijke eisen. De school kan zelf aspecten van kwaliteit formuleren onder Eigen aspecten van kwaliteit, zoals respectvolle omgang, uitdagende leeromgeving, werkklimaat, positieve aandacht, hoge verwachtingen enz.</t>
    </r>
  </si>
  <si>
    <t>Standaard: Sociale en maatschappelijke competenties (OR2)</t>
  </si>
  <si>
    <r>
      <rPr>
        <i/>
        <sz val="8"/>
        <rFont val="Verdana"/>
        <family val="2"/>
      </rPr>
      <t>In het waarderingskader is de basiskwaliteit niet omschreven door het ontbreken van wettelijke eisen. De school kan zelf aspecten van kwaliteit formuleren onder Eigen aspecten van kwaliteit.</t>
    </r>
  </si>
  <si>
    <r>
      <rPr>
        <b/>
        <sz val="9"/>
        <rFont val="Verdana"/>
        <family val="2"/>
      </rPr>
      <t>Onderwerp/aspect</t>
    </r>
  </si>
  <si>
    <r>
      <rPr>
        <b/>
        <sz val="9"/>
        <rFont val="Verdana"/>
        <family val="2"/>
      </rPr>
      <t>Omschrijving te bereiken doel (SMART)</t>
    </r>
  </si>
  <si>
    <r>
      <rPr>
        <b/>
        <sz val="9"/>
        <rFont val="Verdana"/>
        <family val="2"/>
      </rPr>
      <t>Uitvoering door</t>
    </r>
  </si>
  <si>
    <r>
      <rPr>
        <b/>
        <sz val="9"/>
        <rFont val="Verdana"/>
        <family val="2"/>
      </rPr>
      <t>Wanneer</t>
    </r>
  </si>
  <si>
    <t>Beoordeling van de onderwijskwaliteit van:</t>
  </si>
  <si>
    <t>kwaliteitsgebied</t>
  </si>
  <si>
    <t>standaard</t>
  </si>
  <si>
    <t>beoordeling 
standaard</t>
  </si>
  <si>
    <t>beoordeling kwaliteitsgebied</t>
  </si>
  <si>
    <t>beoordeling schoolniveau</t>
  </si>
  <si>
    <t>onderwijsproces</t>
  </si>
  <si>
    <t>goed=8</t>
  </si>
  <si>
    <t>vold=7</t>
  </si>
  <si>
    <t>goed=20</t>
  </si>
  <si>
    <t>onv=9</t>
  </si>
  <si>
    <t>zwak=1</t>
  </si>
  <si>
    <t>aanbod</t>
  </si>
  <si>
    <t>zicht op ontwikkeling</t>
  </si>
  <si>
    <t>didactisch handelen</t>
  </si>
  <si>
    <t>(extra) ondersteuning</t>
  </si>
  <si>
    <t>samenwerking</t>
  </si>
  <si>
    <t>toetsing en afsluiting</t>
  </si>
  <si>
    <t>Schoolklimaat</t>
  </si>
  <si>
    <t xml:space="preserve">veiligheid   </t>
  </si>
  <si>
    <t>pedagogisch klimaat</t>
  </si>
  <si>
    <t>Onderwijsresultaten</t>
  </si>
  <si>
    <t>leerresultaten</t>
  </si>
  <si>
    <t>sociale en maatschapp. Competenties</t>
  </si>
  <si>
    <t>vervolgsucces</t>
  </si>
  <si>
    <t>Kwaliteitszorg en ambitie</t>
  </si>
  <si>
    <t>kwaliteitszorg en ambitie</t>
  </si>
  <si>
    <t>kwaliteitscultuur</t>
  </si>
  <si>
    <t>verantwoording en dialoog</t>
  </si>
  <si>
    <t>Financieel beheer</t>
  </si>
  <si>
    <t>Wordt beoordeeld op bestuursniveau</t>
  </si>
  <si>
    <t>Domein: Onderwijsleerproces</t>
  </si>
  <si>
    <t>Domein: Schoolklimaat</t>
  </si>
  <si>
    <t>Domein: Onderwijsresultaten</t>
  </si>
  <si>
    <t>Standaard: Toetsing en afsluiting (OP8)</t>
  </si>
  <si>
    <t>Domein: Kwaliteit en ambitie</t>
  </si>
  <si>
    <t>Domein: Kwaliteitszorg</t>
  </si>
  <si>
    <t>Totaal</t>
  </si>
  <si>
    <t>v</t>
  </si>
  <si>
    <t>g</t>
  </si>
  <si>
    <t>Leerlijnen groep 2</t>
  </si>
  <si>
    <t>Bijv. de toetsen uit het Cito-lvs of Boom LVS.</t>
  </si>
  <si>
    <r>
      <rPr>
        <sz val="9"/>
        <rFont val="Verdana"/>
        <family val="2"/>
      </rPr>
      <t>Beschrijving in schoolplan, zorgplan of toetskalender. (Digitale) overzichten van de resultaten.</t>
    </r>
  </si>
  <si>
    <r>
      <rPr>
        <sz val="9"/>
        <rFont val="Verdana"/>
        <family val="2"/>
      </rPr>
      <t>Overzicht resultaten in een (digitaal) registratiesysteem, of in groepsmappen, leerlingenmappen.</t>
    </r>
  </si>
  <si>
    <r>
      <rPr>
        <sz val="9"/>
        <rFont val="Verdana"/>
        <family val="2"/>
      </rPr>
      <t>Notities in (digitaal) registratiesysteem. Verslagen van groepsbesprekingen, leerlingenbesprekingen.</t>
    </r>
  </si>
  <si>
    <r>
      <rPr>
        <sz val="9"/>
        <rFont val="Verdana"/>
        <family val="2"/>
      </rPr>
      <t>Afspraken m.b.t. signalering en analyse, vastgelegd in bijv. zorgplan of ander document.</t>
    </r>
  </si>
  <si>
    <r>
      <rPr>
        <sz val="9"/>
        <rFont val="Verdana"/>
        <family val="2"/>
      </rPr>
      <t>Blijkt uit de groepsplannen, handelingsplannen, week- en/of dagroosters?</t>
    </r>
  </si>
  <si>
    <t>Groepsplan van gr.3 t/m 8</t>
  </si>
  <si>
    <t>X</t>
  </si>
  <si>
    <t>Idem</t>
  </si>
  <si>
    <r>
      <rPr>
        <sz val="9"/>
        <rFont val="Verdana"/>
        <family val="2"/>
      </rPr>
      <t>Idem en bijv. afspraken over omgangsregels en besluitvorming.</t>
    </r>
  </si>
  <si>
    <r>
      <rPr>
        <sz val="9"/>
        <rFont val="Verdana"/>
        <family val="2"/>
      </rPr>
      <t>Analyse van de schoolpopulatie en beleidsnotitie waarin is vastgelegd hoe het aanbod is afgestemd op de populatie.</t>
    </r>
  </si>
  <si>
    <r>
      <rPr>
        <sz val="9"/>
        <rFont val="Verdana"/>
        <family val="2"/>
      </rPr>
      <t>Verwijzing naar schoolplan, met eventueel overzicht van eventuele aanpassingen.</t>
    </r>
  </si>
  <si>
    <t>moet tenminste voldoende scoren</t>
  </si>
  <si>
    <t>Zie het schoolondersteuningsprofiel (blz…)</t>
  </si>
  <si>
    <t>Verslagen van leerlingenbesprekingen</t>
  </si>
  <si>
    <t>Extra aspecten van kwaliteit</t>
  </si>
  <si>
    <r>
      <rPr>
        <sz val="9"/>
        <rFont val="Verdana"/>
        <family val="2"/>
      </rPr>
      <t>De school legt voor leerlingen die extra ondersteuning nodig hebben dit vast in een
ontwikkelingsperspectief.</t>
    </r>
  </si>
  <si>
    <r>
      <rPr>
        <sz val="9"/>
        <rFont val="Verdana"/>
        <family val="2"/>
      </rPr>
      <t>In het ontwikkelingsperspectief zijn de bevorderende en belemmerende factoren
opgenomen evenals een uitstroomperspectief.</t>
    </r>
  </si>
  <si>
    <r>
      <rPr>
        <sz val="9"/>
        <rFont val="Verdana"/>
        <family val="2"/>
      </rPr>
      <t>De school informeert de ouders en overlegt
met hen over het ontwikkelingsperspectief.</t>
    </r>
  </si>
  <si>
    <r>
      <rPr>
        <sz val="9"/>
        <rFont val="Verdana"/>
        <family val="2"/>
      </rPr>
      <t>De school evalueert periodiek of het aanbod het gewenste effect heeft en stelt de
interventies zo nodig bij.</t>
    </r>
  </si>
  <si>
    <r>
      <rPr>
        <sz val="9"/>
        <rFont val="Verdana"/>
        <family val="2"/>
      </rPr>
      <t>De school evalueert het OPP ten minste één
keer jaar met de ouders.</t>
    </r>
  </si>
  <si>
    <r>
      <rPr>
        <sz val="9"/>
        <rFont val="Verdana"/>
        <family val="2"/>
      </rPr>
      <t>Dit blijkt uit door de school opgestelde ontwikkelingsperspectieven.</t>
    </r>
  </si>
  <si>
    <r>
      <rPr>
        <sz val="9"/>
        <rFont val="Verdana"/>
        <family val="2"/>
      </rPr>
      <t>Zie notities in OPP’s of separate
gespreksverslagen.</t>
    </r>
  </si>
  <si>
    <r>
      <rPr>
        <sz val="9"/>
        <rFont val="Verdana"/>
        <family val="2"/>
      </rPr>
      <t>Zie OPP’s en/of verslagen gesprekken met ouders.</t>
    </r>
  </si>
  <si>
    <t>Overzicht gegevens lesobservaties</t>
  </si>
  <si>
    <r>
      <rPr>
        <sz val="9"/>
        <rFont val="Verdana"/>
        <family val="2"/>
      </rPr>
      <t>Voor de observaties wordt (naam instrument of methodiek) gebruikt. Overzicht gegevens lesobservaties en/of gespreksverslagen.</t>
    </r>
  </si>
  <si>
    <r>
      <rPr>
        <sz val="9"/>
        <rFont val="Verdana"/>
        <family val="2"/>
      </rPr>
      <t>Verwijs bijv. naar overzichten met gegevens van lesobservaties.</t>
    </r>
  </si>
  <si>
    <t>elke dag een kort dictee - hiermee is gewaarborgd dat de spellingcategoriën ingeslepen worden.</t>
  </si>
  <si>
    <t xml:space="preserve">Vanaf januari groep 3 extra inslijpen van geautomatiseerd rekenen (o.a. Sommen Versnellen)
</t>
  </si>
  <si>
    <t>Het OPP is een document binnen ParnasSys. Door de Ib-er zo gemaakt dat de leerkracht dit eenvoudig kan bewerken.</t>
  </si>
  <si>
    <t>Zie leerlijnen kleuters + schoolbespreking + groepsplan + methodes.</t>
  </si>
  <si>
    <t>Invullen van het OSO (ParnasSys) - beheerd door ICT-er. Daarnaast vaak telefonisch overleg.</t>
  </si>
  <si>
    <t>SWV (IB-netwerk) - AB-ers - GGD door contact met jeugdverpleegkundige + fysio + logopedie</t>
  </si>
  <si>
    <t>De school werkt samen met de voorschoolse voorzieningen.</t>
  </si>
  <si>
    <t>Gespreksnotities of rapportages.</t>
  </si>
  <si>
    <t>De school realiseert een doorgaande leerlijn.</t>
  </si>
  <si>
    <t>Beleidsdocument (met afspraken)</t>
  </si>
  <si>
    <t>De school informeert de ouders en de vervolgschool bij het (tussentijds) verlaten van de school.</t>
  </si>
  <si>
    <t>Onderwijskundige rapporten</t>
  </si>
  <si>
    <t>De school werkt samen met het SWV en zo nodig met partners in de zorg.</t>
  </si>
  <si>
    <t>De school voert de afspraken uit de Lokaal Educatieve Agenda uit.</t>
  </si>
  <si>
    <r>
      <rPr>
        <sz val="9"/>
        <rFont val="Verdana"/>
        <family val="2"/>
      </rPr>
      <t>De school wisselt informatie uit met voorschoolse voorzieningen en voorgaande
scholen.</t>
    </r>
  </si>
  <si>
    <r>
      <rPr>
        <sz val="9"/>
        <rFont val="Verdana"/>
        <family val="2"/>
      </rPr>
      <t>Bijv. OPP’s, onderzoeksverslagen, verslagen
bijeenkomst SWV.</t>
    </r>
  </si>
  <si>
    <t>Door samen te werken met TLiM en ons te trainen in goede en bewezen didactieken houden we de zaag scherp</t>
  </si>
  <si>
    <t>IEP</t>
  </si>
  <si>
    <t>Boom LVS: lezen - begr.lezen - Rekenen - hoofdrekenen - spellen</t>
  </si>
  <si>
    <t>Vastgelegd o.a. in Jaarplanning.
Toetsen worden 2x per jaar afgenomen (oktober - april)</t>
  </si>
  <si>
    <t xml:space="preserve">Rapportgesprekken - portfolio gesprekken - kindgesprekken - </t>
  </si>
  <si>
    <t>we beginnen hiermee april-mei groep 7. N.a.v. NIO - LVS - indruk leerkracht, n gr. 7 nog 2x gesprekken met ouders</t>
  </si>
  <si>
    <t>De leerlingen van groep 8 maken de eindtoets.</t>
  </si>
  <si>
    <t>Tijdens de schoolperiode maken de leerlingen de toetsen van het leerlingvolgsysteem voor in ieder geval Nederlandse Taal en Rekenen.</t>
  </si>
  <si>
    <t>De school neemt de toetsen af conform de voorschriften.</t>
  </si>
  <si>
    <t>De school informeert de ouders over de vorderingen van de leerlingen.</t>
  </si>
  <si>
    <t>Alle leerlingen krijgen een advies voor het voortgezet onderwijs.</t>
  </si>
  <si>
    <t>De school hanteert hiervoor een zorgvuldige procedure.</t>
  </si>
  <si>
    <r>
      <rPr>
        <sz val="9"/>
        <rFont val="Verdana"/>
        <family val="2"/>
      </rPr>
      <t>Beleid verwoord in schoolgids, schoolplan of zorgplan. Rapporten leerlingen, oudergesprekken.</t>
    </r>
  </si>
  <si>
    <r>
      <rPr>
        <sz val="9"/>
        <rFont val="Verdana"/>
        <family val="2"/>
      </rPr>
      <t>Onderwijskundig rapport, oudergesprekken, kindgesprekken. aanmeldingsformulieren.</t>
    </r>
  </si>
  <si>
    <r>
      <rPr>
        <sz val="9"/>
        <rFont val="Verdana"/>
        <family val="2"/>
      </rPr>
      <t>Beleidsdocument, beschrijving procedure. Jaarlijkse evaluatie procedure, gespreksnotities voortgezet onderwijs.</t>
    </r>
  </si>
  <si>
    <t>De Boom LVS toetsen worden geanalyseerd waar nodig. 
N.a.v. de analyse wordt een HP opgesteld.</t>
  </si>
  <si>
    <t>Naast de Boom toetsen gebruiken we toetsen om een goed beeld van het basisrekenen te krijgen (bloktoetsen)</t>
  </si>
  <si>
    <t>CBS De Kardoen - Ommen</t>
  </si>
  <si>
    <t>Kanjertraining</t>
  </si>
  <si>
    <t>Door Directie en IB-er</t>
  </si>
  <si>
    <t>Beleidsplan veiligheid</t>
  </si>
  <si>
    <t>De leerlingen voelen zich aantoonbaar veilig.</t>
  </si>
  <si>
    <t>Registratie incidenten</t>
  </si>
  <si>
    <t>Schoolgids</t>
  </si>
  <si>
    <t>Beleidsdocument of beleidsplan veiligheid</t>
  </si>
  <si>
    <t>Klassenobservaties</t>
  </si>
  <si>
    <r>
      <rPr>
        <sz val="9"/>
        <rFont val="Verdana"/>
        <family val="2"/>
      </rPr>
      <t>De school heeft een veiligheidsbeleid
vastgesteld.</t>
    </r>
  </si>
  <si>
    <r>
      <rPr>
        <sz val="9"/>
        <rFont val="Verdana"/>
        <family val="2"/>
      </rPr>
      <t>De school zorgt voor de sociale, fysieke en
psychische veiligheid van de leerlingen.</t>
    </r>
  </si>
  <si>
    <r>
      <rPr>
        <sz val="9"/>
        <rFont val="Verdana"/>
        <family val="2"/>
      </rPr>
      <t>De school meet ten minste jaarlijks de veiligheidsbeleving en het welbevinden van de
leerlingen.</t>
    </r>
  </si>
  <si>
    <r>
      <rPr>
        <sz val="9"/>
        <rFont val="Verdana"/>
        <family val="2"/>
      </rPr>
      <t>De school treft zo nodig maatregelen om de
veiligheid te verbeteren en treedt op tegen incidenten.</t>
    </r>
  </si>
  <si>
    <r>
      <rPr>
        <sz val="9"/>
        <rFont val="Verdana"/>
        <family val="2"/>
      </rPr>
      <t>De school heeft een aanspreekpunt voor
pesten en coördinatie van het beleid.</t>
    </r>
  </si>
  <si>
    <r>
      <rPr>
        <sz val="9"/>
        <rFont val="Verdana"/>
        <family val="2"/>
      </rPr>
      <t>De school heeft beleid voor het voorkomen van
pesten, agressie en geweld in elke vorm en treedt zo nodig snel en adequaat op.</t>
    </r>
  </si>
  <si>
    <r>
      <rPr>
        <sz val="9"/>
        <rFont val="Verdana"/>
        <family val="2"/>
      </rPr>
      <t>De uitingen van leerlingen en personeel zijn in lijn met de basiswaarden van de democratische
rechtsstaat.</t>
    </r>
  </si>
  <si>
    <r>
      <rPr>
        <sz val="9"/>
        <rFont val="Verdana"/>
        <family val="2"/>
      </rPr>
      <t>Meetinstrument veiligheid en welbevinden, bijv. SCOL, Viseon, KiVa</t>
    </r>
  </si>
  <si>
    <r>
      <rPr>
        <sz val="9"/>
        <rFont val="Verdana"/>
        <family val="2"/>
      </rPr>
      <t>Bijv. veiligheidsmonitor, instrument meting veiligheidsbeleving, tevredenheidsonderzoeken, leerlingenenquête</t>
    </r>
  </si>
  <si>
    <t>Alle leerkrachten vullen 2x per jaar Kanvas in. Vanaf groep 6 de leerlingenvrgenlijst Kanvas. Voor de groepen 4 en 5 is er de LijV + LijV-meter</t>
  </si>
  <si>
    <t>respectvolle omgang</t>
  </si>
  <si>
    <t xml:space="preserve">uitdagende leeromgeving </t>
  </si>
  <si>
    <t>o.a. door werken met Topondernemers en een leerlijn voor levelwerk groep 1 t/m 8</t>
  </si>
  <si>
    <t>Investeren in de gouden weken, kanjertraining, TLiM - 7 gewoontes</t>
  </si>
  <si>
    <r>
      <rPr>
        <sz val="9"/>
        <rFont val="Verdana"/>
        <family val="2"/>
      </rPr>
      <t>De cognitieve eindresultaten voldoen ten minste aan de door de inspectie vastgestelde
norm.</t>
    </r>
  </si>
  <si>
    <t>o.a. te vinden in 'jaaropbrengsten', Ultimview (ParnasSys), en indicatoren opbrengsten.</t>
  </si>
  <si>
    <r>
      <rPr>
        <sz val="9"/>
        <rFont val="Verdana"/>
        <family val="2"/>
      </rPr>
      <t>Registratie en (trend)analyses resultaten eindtoets over meerdere jaren.</t>
    </r>
  </si>
  <si>
    <t>Als instrument wordt gebruikt: kanvas (kanjertraining). De leelringenvragenlijst wordt ingevuld vanaf groep 6</t>
  </si>
  <si>
    <t>Voor groep 4-5 de LijV-lijst. De Kanvas werkt voor ons voor gr.5 niet. Gr.4 komt er extra bij.</t>
  </si>
  <si>
    <t>Naast LijV krijgen we ook nizicht in SEO door afname sociogram + LijV-meter.</t>
  </si>
  <si>
    <t>Resultaten na 3 jaar VO - in Indicatoren opbrengsten + Ultiview</t>
  </si>
  <si>
    <t>In overleg met ouders komen we tot een eindadvies VO</t>
  </si>
  <si>
    <t>In indicatoren opbrengsten houden we de stand VO 3e leerjaar bij. Zie ook 'Mijn Vensters'</t>
  </si>
  <si>
    <t>In schoolbespreking, jaaropbrengsten, Ultimview - ParnasSys.</t>
  </si>
  <si>
    <t>Schoolbespreking, Groepsbespreking, Teamvergadering, werkgroepen.</t>
  </si>
  <si>
    <t>ParnasSys, WMKPO, Ultimview, Jaaropbrengsgen , Indicatoren, …</t>
  </si>
  <si>
    <t>Dir-iB overleg</t>
  </si>
  <si>
    <t>80% norm voor methodetoetsen kernvakken. 60% norm voor Boom LVS. NT2 = 60% norm. Rekenverbeterplan. Plan BL</t>
  </si>
  <si>
    <t>Standaard: Kwaliteitszorg (KA1)</t>
  </si>
  <si>
    <t>Aspecten basiskwaliteit</t>
  </si>
  <si>
    <t>Eigen oordeel</t>
  </si>
  <si>
    <t>Hoe weet je dat? Waaruit blijkt dat? Vermeld bijv. document of verslag.</t>
  </si>
  <si>
    <t>Vinden anderen dat ook? Blijkt dit bijv. uit een interne of externe audit, collegiale visitatie?</t>
  </si>
  <si>
    <t>o</t>
  </si>
  <si>
    <t>De school heeft een stelsel van kwaliteitszorg.</t>
  </si>
  <si>
    <t>Bijv. INK-model, PDCA-cyclus.</t>
  </si>
  <si>
    <t>De kwaliteitszorg is beschreven in het schoolplan.</t>
  </si>
  <si>
    <t>Schoolplan</t>
  </si>
  <si>
    <t>Er zijn duidelijke afspraken over de verdeling van de verantwoordelijkheden ten aanzien van de kwaliteitszorg tussen school en bestuur.</t>
  </si>
  <si>
    <t>Managementstatuut</t>
  </si>
  <si>
    <t>De school heeft zicht op de kwaliteit van het onderwijs.</t>
  </si>
  <si>
    <t>Periodieke evaluaties en verslagen hiervan</t>
  </si>
  <si>
    <t>De school heeft toetsbare doelen geformuleerd.</t>
  </si>
  <si>
    <t>Verbeterplannen, actieplannen, schoolplan</t>
  </si>
  <si>
    <t>De school evalueert de verbeterprocessen en gaat na of de geformuleerde doelen zijn bereikt.</t>
  </si>
  <si>
    <t>Evaluatieverslagen, rapportages</t>
  </si>
  <si>
    <t>Mogelijke oorzaken van tekortschietende onderwijskwaliteit worden geanalyseerd.</t>
  </si>
  <si>
    <t>Verbeteringen worden doelgericht uitgevoerd.</t>
  </si>
  <si>
    <t>Verbeterplannen en evaluaties hiervan</t>
  </si>
  <si>
    <t>Eigen aspecten van kwaliteit</t>
  </si>
  <si>
    <t>Beoordeling standaard</t>
  </si>
  <si>
    <t>Rekenverbeterplan</t>
  </si>
  <si>
    <t>2020-2021: begrijpend lezen verbeterplan</t>
  </si>
  <si>
    <t>Nieuwe methode engels gr.1 - gr.8</t>
  </si>
  <si>
    <t>x</t>
  </si>
  <si>
    <t>rekenverbeterplan</t>
  </si>
  <si>
    <t>TLiM - Leerlijnen - opleiding Master - teamscholing -</t>
  </si>
  <si>
    <t xml:space="preserve">Technisch lezen - Engels - rekenen </t>
  </si>
  <si>
    <t>Schoolleiding en team werken gezamenlijk aan verbetering en borging van de onderwijskwaliteit.</t>
  </si>
  <si>
    <t>Bijv. verbeterplannen, actieplannen</t>
  </si>
  <si>
    <t>De schoolleiding stelt de leraren in staat om hun bekwaamheden uit te breiden en te onderhouden.</t>
  </si>
  <si>
    <t>Scholings-, professionaliseringsbeleid</t>
  </si>
  <si>
    <t>Schoolleiding en team werken gezamenlijk aan hun professionaliteit.</t>
  </si>
  <si>
    <t>Professionaliseringsbeleid</t>
  </si>
  <si>
    <t>Het personeelsbeleid is in het schoolbeleid opgenomen.</t>
  </si>
  <si>
    <r>
      <rPr>
        <sz val="9"/>
        <rFont val="Verdana"/>
        <family val="2"/>
      </rPr>
      <t>Schoolleiding en team werken ieder vanuit hun eigen rol en verantwoordelijkheid aan de
kwaliteit van het onderwijs.</t>
    </r>
  </si>
  <si>
    <t>Standaard: Kwaliteitscultuur (KA2)</t>
  </si>
  <si>
    <t>Vinden anderen dat ook? Blijkt dit bijv. uit een interne of externe audit, collegiale visitatie, inspectierapporten?</t>
  </si>
  <si>
    <t xml:space="preserve">schoolgids, jaarverslag, </t>
  </si>
  <si>
    <t>Standaard: Verantwoording en dialoog (KA3)</t>
  </si>
  <si>
    <t>De school legt verantwoording over de onderwijskwaliteit af aan het bestuur.</t>
  </si>
  <si>
    <t>Managementrapportages, jaarverslagen</t>
  </si>
  <si>
    <t>De school brengt minimaal één keer per jaar verslag uit aan ouders en belanghebbenden over de doelen en resultaten.</t>
  </si>
  <si>
    <t>De school betrekt de ouders en het personeel bij de beleids- en besluitvorming.</t>
  </si>
  <si>
    <r>
      <rPr>
        <sz val="9"/>
        <rFont val="Verdana"/>
        <family val="2"/>
      </rPr>
      <t>Schooljaarverslag, schoolgids, nieuwsbrieven
Resultaten tevredenheidsonderzoeken</t>
    </r>
  </si>
  <si>
    <r>
      <rPr>
        <sz val="9"/>
        <rFont val="Verdana"/>
        <family val="2"/>
      </rPr>
      <t>Verslagen medezeggenschapsraad,
verslagen informatieve of gespreksavonden</t>
    </r>
  </si>
  <si>
    <t>Standaard: Resultaten (OR1)</t>
  </si>
  <si>
    <t>De leerlingen behalen sociale en maatschappelijke competenties op het niveau dat ten minste in overeenstemming is met de gestelde doelen.</t>
  </si>
  <si>
    <t xml:space="preserve">De bestemming van de leerlingen na het verlaten van de school is bekend en voldoet ten minste aan de verwachtingen van de school. </t>
  </si>
  <si>
    <t>Standaard: Vervolgsucces (OR3)</t>
  </si>
  <si>
    <t>Kanjertraining, kanvas, LijV-lijst, LijV-meter</t>
  </si>
  <si>
    <t>leerlingenenquete</t>
  </si>
  <si>
    <t>Standaard: Pedagogisch klimaat (SK 2)</t>
  </si>
  <si>
    <t>Vinden anderen dat ook? Blijkt dit bijv. uit een interne of externe audit, collegiale visitatie, inspectierapport?</t>
  </si>
  <si>
    <t>De school heeft een ondersteunend pedagogisch klimaat. (Omschrijving standaard)</t>
  </si>
  <si>
    <t>Vastgelegde afspraken m.b.t. afname opgenomen in bijv. zorgplan of ander document. Verslagen, evaluaties, toepassing, toetsen.</t>
  </si>
  <si>
    <t>Standaard: Samenwerking (OP6)</t>
  </si>
  <si>
    <t xml:space="preserve">Het beleid blijkt bijv. uit het schoolplan, schoolgids of ander document.
</t>
  </si>
  <si>
    <t>Daadwerkelijke uitvoering blijkt bijv. uit notulen van overleggen, gezamenlijke teamvergaderingen etc.</t>
  </si>
  <si>
    <t>De school krijgt een 'groeidocument' van de voorschoolse voorziening. Voor kinderen in de knel is er een warme overdracht.</t>
  </si>
  <si>
    <t>De school heeft een SOP opgesteld, waarin is vastgelegd wat de school onder extra ondersteuning verstaat en welke voorzieningen zij kan bieden.</t>
  </si>
  <si>
    <t>Standaard: (Extra) ondersteuning (OP 4)</t>
  </si>
  <si>
    <t>Standaard: Didactisch handelen (OP3)</t>
  </si>
  <si>
    <t>De leraren geven duidelijk en gestructureerd les.</t>
  </si>
  <si>
    <t>De aangeboden leerstof is logisch opgebouwd.</t>
  </si>
  <si>
    <r>
      <rPr>
        <sz val="9"/>
        <rFont val="Verdana"/>
        <family val="2"/>
      </rPr>
      <t>De leraren zorgen voor actieve betrokkenheid van de leerlingen bij de les en een taakgerichte
werksfeer.</t>
    </r>
  </si>
  <si>
    <r>
      <rPr>
        <sz val="9"/>
        <rFont val="Verdana"/>
        <family val="2"/>
      </rPr>
      <t>De leraren stemmen de onderwijsinhouden, instructie, opdrachten en onderwijstijd af op de
behoeften van de groep en de individuele leerlingen.</t>
    </r>
  </si>
  <si>
    <t>De afstemming is zowel gericht op ondersteuning als uitdaging.</t>
  </si>
  <si>
    <t>Voor de groepen 3 t/m 8 gebruikt de school betrouwbare en valide toetsen die tevens een indicatie geven van de bereikte referentieniveaus.</t>
  </si>
  <si>
    <t>Standaard: Zicht op ontwikkeling (OP2)</t>
  </si>
  <si>
    <t>De school heeft voor alle groepen een leerlingvolgsysteem met methodeonafhankelijke toetsen.</t>
  </si>
  <si>
    <r>
      <rPr>
        <sz val="9"/>
        <rFont val="Verdana"/>
        <family val="2"/>
      </rPr>
      <t>De leraren volgen systematisch de vorderingen
van de leerlingen door methodegebonden toetsen of observatie-instrumenten.</t>
    </r>
  </si>
  <si>
    <t>De leraren vergelijken de resultaten op de toetsen met de verwachte ontwikkeling en signaleren of de resultaten hierbij achterblijven.</t>
  </si>
  <si>
    <t>De leraren analyseren de resultaten van de leerlingen.</t>
  </si>
  <si>
    <t>De leraren stemmen het onderwijs af op de ontwikkelingsbehoefte van de leerlingen.</t>
  </si>
  <si>
    <t>De leraren evalueren de effecten van de leerlingenzorg.</t>
  </si>
  <si>
    <t>Evaluaties opgenomen in GP,HP,weekplanningen.
Verslagen of notities van groepsbesprekingen en/of leerlingenbesprekingen.</t>
  </si>
  <si>
    <t>Verwijzing naar zelfontwikkelde leergangen en analyse relatie met kerndoelen.</t>
  </si>
  <si>
    <t xml:space="preserve">Verwijzing naar methoden en onderwijsleerpakketten of overzicht in schoolplan.
</t>
  </si>
  <si>
    <t>Uitgegaan wordt van de methoden en onderwijsleerpakketten. De pakketten van groep 2 en 3 zijn geanalyseerd en sluiten op elkaar aan.</t>
  </si>
  <si>
    <t xml:space="preserve">Het aanbod is integraal onderdeel van de op school gebruikte methodes. De school biedt dit aan in de vorm van projecten. </t>
  </si>
  <si>
    <t>Vermeld welke projecten voor welke groepen. Verwijs naar uitwerking van de projecten.</t>
  </si>
  <si>
    <t xml:space="preserve">Het aanbod is mede gericht op het bevorderen van actief burgerschap en sociale integratie en kennismaken met achtergronden en culturen van leeftijdsgenoten. </t>
  </si>
  <si>
    <t>Standaard: Aanbod (OP1)</t>
  </si>
  <si>
    <r>
      <rPr>
        <sz val="9"/>
        <rFont val="Verdana"/>
        <family val="2"/>
      </rPr>
      <t>Hoe weet je dat? Waaruit blijkt dat?
Vermeld/verwijs bijv. naar een document of verslag.</t>
    </r>
  </si>
  <si>
    <r>
      <rPr>
        <sz val="9"/>
        <rFont val="Verdana"/>
        <family val="2"/>
      </rPr>
      <t>Vinden anderen dat ook? Blijkt dit bijv.
uit een interne of externe audit, collegiale visitatie, inspectierapport?</t>
    </r>
  </si>
  <si>
    <t>Het aanbod voldoet aan de kerndoelen.</t>
  </si>
  <si>
    <t>Het aanbod voor taal en rekenen omvat de referentieniveaus.</t>
  </si>
  <si>
    <t>Het aanbod draagt bij aan de basiswaarden van de democratische rechtsstaat.</t>
  </si>
  <si>
    <t>Het aanbod is afgestemd op de kenmerken van de leerlingenpopulatie.</t>
  </si>
  <si>
    <t>Het aanbod is evenwichtig verdeeld over de leerjaren.</t>
  </si>
  <si>
    <t>Het onderwijs bereidt de leerlingen voor op het aanbod bij de start van het vervolgonderwijs.</t>
  </si>
  <si>
    <t>De doelen en het aanbod zijn vastgelegd in het schoolplan.</t>
  </si>
  <si>
    <t>Het format Zelfevaluatie is gebaseerd op de indeling van het waarderingskader. Het waarderingskader is opgenomen in het Onderzoekskader 2017 van de inspectie van het onderwijs.
De inspectie onderscheidt vijf kwaliteitsdomeinen, onderverdeeld in17 standaarden. Het kwaliteitsdomein ‘Financiën en beheer’ wordt door de inspectie alleen beoordeeld op bestuursniveau. Dit format Zelfevaluatie is bedoeld voor de evaluatie van de onderwijskwaliteit op schoolniveau. Het domein ‘Financiën en beheer’ is daarom niet opgenomen in dit format.</t>
  </si>
  <si>
    <t>De leerstof wordt aangeboden t/m eindniveau groep 8. De afspraken zijn vastgelegd in het schoolplan of ander document.</t>
  </si>
  <si>
    <t xml:space="preserve">eindtoets + LVS toetsen worden tijdens schoolbespreking besproken. </t>
  </si>
  <si>
    <t xml:space="preserve">Groepsplan. Hier is vanaf afname NIO in groep 7 overleg met ouders. In oktober (na Boom LVS) nog een keer. Definitief na januari toetsen. </t>
  </si>
  <si>
    <t>Zie schoolplan (vanuit WMKPO)</t>
  </si>
  <si>
    <t>Welke kwaliteitsaspecten worden op grond van deze zelfevaluatie opgenomen in verbeterplannen/actieplannen?</t>
  </si>
  <si>
    <t>Behaald? 
 ja      nee</t>
  </si>
  <si>
    <t>mmmm vvbvbmnmnmn xcmbncvbmbnnmb bnvmvnbcmvbnvcmbcvnbmcvbnmcvbncmbncvbmcnbmbncbcv</t>
  </si>
  <si>
    <t>Kwaliteitszorg komt concreet neer op het beantwoorden van de volgende vragen van 
de kwaliteitscyclus.
        Doen wij de goede dingen?
        Doen wij die dingen goed?
        Hoe weten we dat?
        Vinden anderen dat ook?
        Wat doen we met die kennis en informatie?
Deze vragen vinden we terug in de opbouw van het format.</t>
  </si>
  <si>
    <r>
      <t xml:space="preserve">In het eerste deel van het format staan onder elke standaard één of meerdere aspecten van basiskwaliteit. Deze zijn gedestilleerd uit de beschrijving van de basiskwaliteit zoals geformuleerd in het waarderingskader. Dit zijn de “goede dingen” waaraan de school </t>
    </r>
    <r>
      <rPr>
        <u/>
        <sz val="9"/>
        <rFont val="Verdana"/>
        <family val="2"/>
      </rPr>
      <t>moet</t>
    </r>
    <r>
      <rPr>
        <sz val="9"/>
        <rFont val="Verdana"/>
        <family val="2"/>
      </rPr>
      <t xml:space="preserve"> voldoen.
In de kolom achter de aspecten van basiskwaliteit moet worden genoteerd of het kwaliteitsaspect als </t>
    </r>
    <r>
      <rPr>
        <b/>
        <sz val="9"/>
        <rFont val="Verdana"/>
        <family val="2"/>
      </rPr>
      <t xml:space="preserve">goed, voldoende of onvoldoende </t>
    </r>
    <r>
      <rPr>
        <sz val="9"/>
        <rFont val="Verdana"/>
        <family val="2"/>
      </rPr>
      <t xml:space="preserve">wordt beoordeeld. (Doen we de dingen goed?)
Vervolgens wordt aangegeven op grond waarvan men tot dit oordeel komt. Welk meetinstrument is toegepast, welke data liggen ten grondslag aan het oordeel? Of is het bijvoorbeeld beschreven in een document, vastgelegd in een gespreks- of evaluatieverslag? Met andere woorden: hoe weten we dat? 
In de laatste kolom wordt aangegeven of anderen het met ons eens zijn en waaruit dit dan blijkt.
De inspectie geeft de scholen ook de gelegenheid om “eigen aspecten van kwaliteit” mee te laten wegen. Bij elke standaard is in het format ruimte opgenomen om één of meer eigen aspecten van kwaliteit op te nemen.
Bij elke standaard kan worden aangegeven of de standaard in zijn geheel als goed, voldoende of onvoldoende wordt beoordeeld. Om tot een voldoende beoordeling van de standaard te komen, moet aan de deugdelijkheidseisen zijn voldaan, met andere woorden: </t>
    </r>
    <r>
      <rPr>
        <b/>
        <u/>
        <sz val="9"/>
        <rFont val="Verdana"/>
        <family val="2"/>
      </rPr>
      <t>de aspecten van basiskwaliteit moeten ten minste voldoende zijn</t>
    </r>
    <r>
      <rPr>
        <sz val="9"/>
        <rFont val="Verdana"/>
        <family val="2"/>
      </rPr>
      <t xml:space="preserve">. Om tot een beoordeling </t>
    </r>
    <r>
      <rPr>
        <b/>
        <u/>
        <sz val="9"/>
        <rFont val="Verdana"/>
        <family val="2"/>
      </rPr>
      <t>‘goed’</t>
    </r>
    <r>
      <rPr>
        <sz val="9"/>
        <rFont val="Verdana"/>
        <family val="2"/>
      </rPr>
      <t xml:space="preserve"> van de standaard te komen, moeten de </t>
    </r>
    <r>
      <rPr>
        <b/>
        <u/>
        <sz val="9"/>
        <rFont val="Verdana"/>
        <family val="2"/>
      </rPr>
      <t xml:space="preserve">basisaspecten ten minste voldoende zijn en de eigen aspecten van kwaliteit goed </t>
    </r>
    <r>
      <rPr>
        <sz val="9"/>
        <rFont val="Verdana"/>
        <family val="2"/>
      </rPr>
      <t xml:space="preserve">zijn.
De vraag ‘Wat doen we met die kennis?’ wordt beantwoord in </t>
    </r>
    <r>
      <rPr>
        <b/>
        <u/>
        <sz val="9"/>
        <rFont val="Verdana"/>
        <family val="2"/>
      </rPr>
      <t>het Actieplan</t>
    </r>
    <r>
      <rPr>
        <sz val="9"/>
        <rFont val="Verdana"/>
        <family val="2"/>
      </rPr>
      <t xml:space="preserve"> van het format. Hierin worden de als onvoldoende beoordeelde aspecten opgenomen en die aspecten waarvan de school de kwaliteit op een (nog) hoger plan wil brengen.
Het is aan te bevelen het team te betrekken bij de invulling van het format. Dit draagt bij aan het kwaliteitsdenken en de kwaliteitscultuur. Bovendien zijn de teamleden dan goed voorbereid op het bezoek van de inspectie aan de school.
</t>
    </r>
  </si>
  <si>
    <t>WMK-PO</t>
  </si>
  <si>
    <t>Document op basis van VVV - academie</t>
  </si>
  <si>
    <t>Elke standaard kun je beoordelen met 
onvoldoende - matig - voldoende - goed</t>
  </si>
  <si>
    <t>Uitgegaan wordt van 80% norm?</t>
  </si>
  <si>
    <t>De standaard scoort alleen goed als toegevoegde eigen aspecten als goed ingeschaald zijn.</t>
  </si>
  <si>
    <t>Geen duidelijk beeld wanneer de standaard als goed beoordeeld wordt.</t>
  </si>
  <si>
    <t>Alle acties van alle documenten komen samen op één verzamelformulier.</t>
  </si>
  <si>
    <t>Bevat een actieplan. In het actieplan wordt beschreven wie, wat doet en wanneer een onderdeel behaald moet zijn.</t>
  </si>
  <si>
    <t>Geen toevoeging eigen kwaliteit in dit document mogelijk.</t>
  </si>
  <si>
    <t>Geen informatie over minmale eisen.</t>
  </si>
  <si>
    <t>(nog) geen optie</t>
  </si>
  <si>
    <t>Er zal ongetwijfeld een toelichting zijn. Op onderdelen is toelichting te vinden binnen het document.</t>
  </si>
  <si>
    <t>gebaseerd op op onderzoekskader 2017 - bijgesteld 2020.</t>
  </si>
  <si>
    <t>Gebaseerd op onderzoekskader 2017.</t>
  </si>
  <si>
    <t>Bevat 14 standaarden.</t>
  </si>
  <si>
    <t>Duidelijk is welke 4  standaarden sowieso minimaal voldoende moeten scoren.</t>
  </si>
  <si>
    <t>Elke standaard kun je beoordelen met 
onvoldoende - voldoende - goed 
zoals inspectie dat ook doet.</t>
  </si>
  <si>
    <t xml:space="preserve">Minimaal aantal vragen die betrekking hebben op basiskwaliteit. </t>
  </si>
  <si>
    <t>Vragen die betrekking hebben op basiskwaliteit zijn uitvoeriger dan bij VVV-academie.</t>
  </si>
  <si>
    <t>Eigen aspecten van kwaliteit toe te voegen. Toelichting betreffende eigen kwaliteiten kun je vinden in het onderzoekskader v.d. inspectie.</t>
  </si>
  <si>
    <t>Bevat geen uitleg basiskwaliteit.</t>
  </si>
  <si>
    <t>Bevat uitleg over basiskwaliteit. Je weet dus wanneer je als school onvoldoende, voldoende of goed scoort.</t>
  </si>
  <si>
    <t>Beschreven wordt waaruit blijkt dat het onderdeel voldoende scoort en waar dit te vinden is.</t>
  </si>
  <si>
    <t>Geen beschrijvingen. Er kan wel een toelichting bij elk onderdeel geschreven worden.</t>
  </si>
  <si>
    <t>Op basiskwaliteit kun je maximaal voldoende scoren. Wanneer op basiskwaliteit één onderdeel onvoldoende scoort, is de totaalscore onvoldoende.</t>
  </si>
  <si>
    <t>Bij elke kwaliteit wordt de mogelijkheid geboden de mening van anderen te peilen. Dit ook met de achterliggende gedachte dat het team (ouders) het plan draagt/dragen en meewerkt aan verbeteren van kwaliteit. Men is op de hoogte is van de kwaliteiten van de school en weet waarin nog geïnvesteerd moet worden.</t>
  </si>
  <si>
    <t>Het document bevat een korte toelichting (tabblad 'zelfevaluatie')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</si>
</sst>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Calibri"/>
      <family val="2"/>
      <scheme val="minor"/>
    </font>
    <font>
      <sz val="10"/>
      <color rgb="FF000000"/>
      <name val="Times New Roman"/>
      <family val="1"/>
    </font>
    <font>
      <b/>
      <sz val="18"/>
      <name val="Verdana"/>
      <family val="2"/>
    </font>
    <font>
      <sz val="9"/>
      <name val="Verdana"/>
      <family val="2"/>
    </font>
    <font>
      <u/>
      <sz val="9"/>
      <name val="Verdana"/>
      <family val="2"/>
    </font>
    <font>
      <b/>
      <sz val="9"/>
      <name val="Verdana"/>
      <family val="2"/>
    </font>
    <font>
      <b/>
      <sz val="10"/>
      <name val="Verdana"/>
      <family val="2"/>
    </font>
    <font>
      <i/>
      <sz val="8"/>
      <name val="Verdana"/>
      <family val="2"/>
    </font>
    <font>
      <sz val="10"/>
      <color theme="1"/>
      <name val="Times New Roman"/>
      <family val="1"/>
    </font>
    <font>
      <i/>
      <sz val="9"/>
      <name val="Verdana"/>
      <family val="2"/>
    </font>
    <font>
      <sz val="20"/>
      <color theme="1"/>
      <name val="Calibri"/>
      <family val="2"/>
      <scheme val="minor"/>
    </font>
    <font>
      <b/>
      <sz val="9"/>
      <color rgb="FF000000"/>
      <name val="Verdana"/>
      <family val="2"/>
    </font>
    <font>
      <sz val="8"/>
      <color rgb="FF000000"/>
      <name val="Verdana"/>
      <family val="2"/>
    </font>
    <font>
      <u/>
      <sz val="11"/>
      <color theme="10"/>
      <name val="Calibri"/>
      <family val="2"/>
      <scheme val="minor"/>
    </font>
    <font>
      <b/>
      <u/>
      <sz val="9"/>
      <name val="Verdana"/>
      <family val="2"/>
    </font>
    <font>
      <sz val="9"/>
      <color rgb="FF000000"/>
      <name val="Verdana"/>
      <family val="2"/>
    </font>
    <font>
      <sz val="9"/>
      <color theme="1"/>
      <name val="Verdana"/>
      <family val="2"/>
    </font>
    <font>
      <sz val="9"/>
      <color theme="0"/>
      <name val="Verdana"/>
      <family val="2"/>
    </font>
    <font>
      <b/>
      <sz val="9"/>
      <color theme="0"/>
      <name val="Verdana"/>
      <family val="2"/>
    </font>
    <font>
      <i/>
      <sz val="8"/>
      <color rgb="FF000000"/>
      <name val="Verdana"/>
      <family val="2"/>
    </font>
    <font>
      <b/>
      <sz val="16"/>
      <color theme="1"/>
      <name val="Calibri"/>
      <family val="2"/>
      <scheme val="minor"/>
    </font>
  </fonts>
  <fills count="11">
    <fill>
      <patternFill patternType="none"/>
    </fill>
    <fill>
      <patternFill patternType="gray125"/>
    </fill>
    <fill>
      <patternFill patternType="solid">
        <fgColor rgb="FF538DD3"/>
      </patternFill>
    </fill>
    <fill>
      <patternFill patternType="solid">
        <fgColor rgb="FFB8CCE3"/>
      </patternFill>
    </fill>
    <fill>
      <patternFill patternType="solid">
        <fgColor rgb="FFDBE4F0"/>
      </patternFill>
    </fill>
    <fill>
      <patternFill patternType="solid">
        <fgColor rgb="FFFFFFCC"/>
        <bgColor indexed="64"/>
      </patternFill>
    </fill>
    <fill>
      <patternFill patternType="solid">
        <fgColor rgb="FFC5D9F0"/>
        <bgColor indexed="64"/>
      </patternFill>
    </fill>
    <fill>
      <patternFill patternType="solid">
        <fgColor rgb="FFB8CCE3"/>
        <bgColor indexed="64"/>
      </patternFill>
    </fill>
    <fill>
      <patternFill patternType="solid">
        <fgColor rgb="FFCCFF66"/>
        <bgColor indexed="64"/>
      </patternFill>
    </fill>
    <fill>
      <patternFill patternType="solid">
        <fgColor theme="0"/>
        <bgColor indexed="64"/>
      </patternFill>
    </fill>
    <fill>
      <patternFill patternType="solid">
        <fgColor rgb="FFCCFF99"/>
        <bgColor indexed="64"/>
      </patternFill>
    </fill>
  </fills>
  <borders count="50">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rgb="FF000000"/>
      </right>
      <top style="thin">
        <color indexed="64"/>
      </top>
      <bottom style="thin">
        <color indexed="64"/>
      </bottom>
      <diagonal/>
    </border>
    <border>
      <left style="thin">
        <color rgb="FF000000"/>
      </left>
      <right/>
      <top style="thin">
        <color indexed="64"/>
      </top>
      <bottom style="thin">
        <color indexed="64"/>
      </bottom>
      <diagonal/>
    </border>
    <border>
      <left style="thin">
        <color rgb="FF000000"/>
      </left>
      <right style="thin">
        <color rgb="FF000000"/>
      </right>
      <top style="thin">
        <color indexed="64"/>
      </top>
      <bottom style="thin">
        <color indexed="64"/>
      </bottom>
      <diagonal/>
    </border>
    <border>
      <left style="thin">
        <color rgb="FF000000"/>
      </left>
      <right/>
      <top/>
      <bottom style="thin">
        <color rgb="FF000000"/>
      </bottom>
      <diagonal/>
    </border>
    <border>
      <left style="thin">
        <color rgb="FF000000"/>
      </left>
      <right/>
      <top/>
      <bottom/>
      <diagonal/>
    </border>
    <border>
      <left/>
      <right style="thin">
        <color rgb="FF000000"/>
      </right>
      <top style="thin">
        <color rgb="FF000000"/>
      </top>
      <bottom/>
      <diagonal/>
    </border>
    <border>
      <left/>
      <right style="thin">
        <color indexed="64"/>
      </right>
      <top style="thin">
        <color indexed="64"/>
      </top>
      <bottom style="thin">
        <color rgb="FF000000"/>
      </bottom>
      <diagonal/>
    </border>
    <border>
      <left/>
      <right style="thin">
        <color indexed="64"/>
      </right>
      <top style="thin">
        <color rgb="FF000000"/>
      </top>
      <bottom style="thin">
        <color rgb="FF000000"/>
      </bottom>
      <diagonal/>
    </border>
    <border>
      <left style="thin">
        <color indexed="64"/>
      </left>
      <right style="thin">
        <color indexed="64"/>
      </right>
      <top style="thin">
        <color indexed="64"/>
      </top>
      <bottom style="thin">
        <color rgb="FF000000"/>
      </bottom>
      <diagonal/>
    </border>
    <border>
      <left style="thin">
        <color indexed="64"/>
      </left>
      <right style="thin">
        <color indexed="64"/>
      </right>
      <top style="thin">
        <color rgb="FF000000"/>
      </top>
      <bottom style="thin">
        <color rgb="FF000000"/>
      </bottom>
      <diagonal/>
    </border>
    <border>
      <left style="thin">
        <color indexed="64"/>
      </left>
      <right style="thin">
        <color rgb="FF000000"/>
      </right>
      <top/>
      <bottom style="thin">
        <color indexed="64"/>
      </bottom>
      <diagonal/>
    </border>
    <border>
      <left style="thin">
        <color rgb="FF000000"/>
      </left>
      <right/>
      <top/>
      <bottom style="thin">
        <color indexed="64"/>
      </bottom>
      <diagonal/>
    </border>
    <border>
      <left style="thin">
        <color indexed="64"/>
      </left>
      <right style="thin">
        <color indexed="64"/>
      </right>
      <top style="thin">
        <color rgb="FF000000"/>
      </top>
      <bottom/>
      <diagonal/>
    </border>
    <border>
      <left/>
      <right style="thin">
        <color indexed="64"/>
      </right>
      <top style="thin">
        <color rgb="FF000000"/>
      </top>
      <bottom/>
      <diagonal/>
    </border>
    <border>
      <left/>
      <right/>
      <top/>
      <bottom style="thin">
        <color rgb="FF000000"/>
      </bottom>
      <diagonal/>
    </border>
    <border>
      <left/>
      <right style="thin">
        <color rgb="FF000000"/>
      </right>
      <top/>
      <bottom style="thin">
        <color rgb="FF000000"/>
      </bottom>
      <diagonal/>
    </border>
    <border>
      <left/>
      <right style="thin">
        <color rgb="FF000000"/>
      </right>
      <top/>
      <bottom/>
      <diagonal/>
    </border>
    <border>
      <left style="thin">
        <color rgb="FF000000"/>
      </left>
      <right style="thin">
        <color rgb="FF000000"/>
      </right>
      <top/>
      <bottom/>
      <diagonal/>
    </border>
    <border>
      <left style="thin">
        <color rgb="FF000000"/>
      </left>
      <right style="thin">
        <color indexed="64"/>
      </right>
      <top style="thin">
        <color indexed="64"/>
      </top>
      <bottom style="thin">
        <color indexed="64"/>
      </bottom>
      <diagonal/>
    </border>
    <border>
      <left style="thin">
        <color indexed="64"/>
      </left>
      <right style="thin">
        <color rgb="FF000000"/>
      </right>
      <top style="thin">
        <color indexed="64"/>
      </top>
      <bottom style="thin">
        <color rgb="FF000000"/>
      </bottom>
      <diagonal/>
    </border>
    <border>
      <left style="thin">
        <color rgb="FF000000"/>
      </left>
      <right style="thin">
        <color rgb="FF000000"/>
      </right>
      <top style="thin">
        <color indexed="64"/>
      </top>
      <bottom style="thin">
        <color rgb="FF000000"/>
      </bottom>
      <diagonal/>
    </border>
    <border>
      <left style="thin">
        <color rgb="FF000000"/>
      </left>
      <right style="thin">
        <color indexed="64"/>
      </right>
      <top style="thin">
        <color indexed="64"/>
      </top>
      <bottom style="thin">
        <color rgb="FF000000"/>
      </bottom>
      <diagonal/>
    </border>
    <border>
      <left style="thin">
        <color indexed="64"/>
      </left>
      <right style="thin">
        <color rgb="FF000000"/>
      </right>
      <top style="thin">
        <color rgb="FF000000"/>
      </top>
      <bottom style="thin">
        <color rgb="FF000000"/>
      </bottom>
      <diagonal/>
    </border>
    <border>
      <left style="thin">
        <color rgb="FF000000"/>
      </left>
      <right style="thin">
        <color indexed="64"/>
      </right>
      <top style="thin">
        <color rgb="FF000000"/>
      </top>
      <bottom style="thin">
        <color rgb="FF000000"/>
      </bottom>
      <diagonal/>
    </border>
    <border>
      <left style="thin">
        <color indexed="64"/>
      </left>
      <right style="thin">
        <color rgb="FF000000"/>
      </right>
      <top style="thin">
        <color rgb="FF000000"/>
      </top>
      <bottom style="thin">
        <color indexed="64"/>
      </bottom>
      <diagonal/>
    </border>
    <border>
      <left style="thin">
        <color rgb="FF000000"/>
      </left>
      <right style="thin">
        <color rgb="FF000000"/>
      </right>
      <top style="thin">
        <color rgb="FF000000"/>
      </top>
      <bottom style="thin">
        <color indexed="64"/>
      </bottom>
      <diagonal/>
    </border>
    <border>
      <left style="thin">
        <color rgb="FF000000"/>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3">
    <xf numFmtId="0" fontId="0" fillId="0" borderId="0"/>
    <xf numFmtId="0" fontId="1" fillId="0" borderId="0"/>
    <xf numFmtId="0" fontId="13" fillId="0" borderId="0" applyNumberFormat="0" applyFill="0" applyBorder="0" applyAlignment="0" applyProtection="0"/>
  </cellStyleXfs>
  <cellXfs count="309">
    <xf numFmtId="0" fontId="0" fillId="0" borderId="0" xfId="0"/>
    <xf numFmtId="0" fontId="2" fillId="0" borderId="0" xfId="1" applyFont="1" applyAlignment="1">
      <alignment horizontal="left" vertical="top" wrapText="1" indent="1"/>
    </xf>
    <xf numFmtId="0" fontId="1" fillId="0" borderId="0" xfId="1" applyAlignment="1">
      <alignment horizontal="left" vertical="top"/>
    </xf>
    <xf numFmtId="0" fontId="3" fillId="0" borderId="0" xfId="1" applyFont="1" applyAlignment="1">
      <alignment horizontal="left" vertical="top" wrapText="1" indent="1"/>
    </xf>
    <xf numFmtId="0" fontId="3" fillId="4" borderId="6" xfId="1" applyFont="1" applyFill="1" applyBorder="1" applyAlignment="1">
      <alignment horizontal="center" vertical="top" wrapText="1"/>
    </xf>
    <xf numFmtId="0" fontId="3" fillId="0" borderId="6" xfId="1" applyFont="1" applyBorder="1" applyAlignment="1">
      <alignment horizontal="left" vertical="top" wrapText="1"/>
    </xf>
    <xf numFmtId="0" fontId="1" fillId="0" borderId="6" xfId="1" applyBorder="1" applyAlignment="1">
      <alignment horizontal="left" vertical="center" wrapText="1"/>
    </xf>
    <xf numFmtId="0" fontId="10" fillId="0" borderId="0" xfId="0" applyFont="1" applyAlignment="1"/>
    <xf numFmtId="0" fontId="0" fillId="0" borderId="0" xfId="0" applyFont="1"/>
    <xf numFmtId="0" fontId="10" fillId="0" borderId="0" xfId="0" applyFont="1" applyAlignment="1">
      <alignment horizontal="center"/>
    </xf>
    <xf numFmtId="0" fontId="0" fillId="0" borderId="0" xfId="0" applyFont="1" applyAlignment="1">
      <alignment horizontal="center" vertical="center"/>
    </xf>
    <xf numFmtId="0" fontId="0" fillId="0" borderId="0" xfId="0" applyFill="1" applyAlignment="1">
      <alignment vertical="center"/>
    </xf>
    <xf numFmtId="0" fontId="0" fillId="0" borderId="0" xfId="0" applyFill="1" applyAlignment="1">
      <alignment vertical="center" wrapText="1"/>
    </xf>
    <xf numFmtId="0" fontId="0" fillId="0" borderId="12" xfId="0" applyBorder="1"/>
    <xf numFmtId="0" fontId="0" fillId="0" borderId="14" xfId="0" applyBorder="1"/>
    <xf numFmtId="0" fontId="3" fillId="4" borderId="6" xfId="1" applyFont="1" applyFill="1" applyBorder="1" applyAlignment="1">
      <alignment horizontal="center" vertical="center" wrapText="1"/>
    </xf>
    <xf numFmtId="0" fontId="3" fillId="6" borderId="6" xfId="1" applyFont="1" applyFill="1" applyBorder="1" applyAlignment="1">
      <alignment horizontal="center" vertical="center" wrapText="1"/>
    </xf>
    <xf numFmtId="0" fontId="3" fillId="6" borderId="6" xfId="1" applyFont="1" applyFill="1" applyBorder="1" applyAlignment="1">
      <alignment horizontal="center" vertical="top" wrapText="1"/>
    </xf>
    <xf numFmtId="0" fontId="1" fillId="0" borderId="9" xfId="1" applyBorder="1" applyAlignment="1">
      <alignment horizontal="left" vertical="center" wrapText="1"/>
    </xf>
    <xf numFmtId="0" fontId="13" fillId="0" borderId="9" xfId="2" applyBorder="1" applyAlignment="1">
      <alignment vertical="center"/>
    </xf>
    <xf numFmtId="0" fontId="0" fillId="0" borderId="9" xfId="0" applyFont="1" applyBorder="1" applyAlignment="1">
      <alignment vertical="center"/>
    </xf>
    <xf numFmtId="0" fontId="0" fillId="0" borderId="0" xfId="0" applyFont="1" applyAlignment="1">
      <alignment vertical="center"/>
    </xf>
    <xf numFmtId="0" fontId="0" fillId="0" borderId="11" xfId="0" applyFont="1" applyBorder="1" applyAlignment="1">
      <alignment vertical="center"/>
    </xf>
    <xf numFmtId="0" fontId="0" fillId="0" borderId="11" xfId="0" applyFont="1" applyFill="1" applyBorder="1" applyAlignment="1">
      <alignment horizontal="left" vertical="center"/>
    </xf>
    <xf numFmtId="0" fontId="0" fillId="0" borderId="0" xfId="0" applyAlignment="1">
      <alignment vertical="center"/>
    </xf>
    <xf numFmtId="0" fontId="0" fillId="0" borderId="13" xfId="0" applyBorder="1" applyAlignment="1">
      <alignment vertical="center"/>
    </xf>
    <xf numFmtId="0" fontId="0" fillId="0" borderId="12" xfId="0" applyBorder="1" applyAlignment="1">
      <alignment vertical="center"/>
    </xf>
    <xf numFmtId="0" fontId="0" fillId="6" borderId="9" xfId="0" applyFill="1" applyBorder="1" applyAlignment="1">
      <alignment vertical="center"/>
    </xf>
    <xf numFmtId="0" fontId="0" fillId="6" borderId="9" xfId="0" applyFill="1" applyBorder="1" applyAlignment="1">
      <alignment vertical="center" wrapText="1"/>
    </xf>
    <xf numFmtId="0" fontId="0" fillId="8" borderId="9" xfId="0" applyFont="1" applyFill="1" applyBorder="1" applyAlignment="1">
      <alignment vertical="center"/>
    </xf>
    <xf numFmtId="0" fontId="0" fillId="8" borderId="11" xfId="0" applyFont="1" applyFill="1" applyBorder="1" applyAlignment="1">
      <alignment vertical="center"/>
    </xf>
    <xf numFmtId="0" fontId="0" fillId="6" borderId="17" xfId="0" applyFill="1" applyBorder="1"/>
    <xf numFmtId="0" fontId="0" fillId="6" borderId="18" xfId="0" applyFill="1" applyBorder="1"/>
    <xf numFmtId="0" fontId="0" fillId="0" borderId="9" xfId="0" applyFont="1" applyBorder="1" applyAlignment="1" applyProtection="1">
      <alignment vertical="center"/>
    </xf>
    <xf numFmtId="0" fontId="0" fillId="0" borderId="0" xfId="0" applyFont="1" applyAlignment="1" applyProtection="1">
      <alignment vertical="center"/>
    </xf>
    <xf numFmtId="0" fontId="12" fillId="0" borderId="6" xfId="1" applyFont="1" applyBorder="1" applyAlignment="1" applyProtection="1">
      <alignment horizontal="left" vertical="top" wrapText="1"/>
      <protection locked="0"/>
    </xf>
    <xf numFmtId="0" fontId="12" fillId="0" borderId="1" xfId="1" applyFont="1" applyBorder="1" applyAlignment="1" applyProtection="1">
      <alignment horizontal="left" vertical="top" wrapText="1"/>
      <protection locked="0"/>
    </xf>
    <xf numFmtId="0" fontId="15" fillId="5" borderId="6" xfId="1" applyFont="1" applyFill="1" applyBorder="1" applyAlignment="1" applyProtection="1">
      <alignment horizontal="left" vertical="top" wrapText="1"/>
      <protection locked="0"/>
    </xf>
    <xf numFmtId="0" fontId="15" fillId="5" borderId="6" xfId="1" applyFont="1" applyFill="1" applyBorder="1" applyAlignment="1" applyProtection="1">
      <alignment horizontal="left" vertical="center" wrapText="1"/>
      <protection locked="0"/>
    </xf>
    <xf numFmtId="0" fontId="3" fillId="5" borderId="6" xfId="1" applyFont="1" applyFill="1" applyBorder="1" applyAlignment="1" applyProtection="1">
      <alignment horizontal="left" vertical="top" wrapText="1"/>
      <protection locked="0"/>
    </xf>
    <xf numFmtId="0" fontId="5" fillId="0" borderId="9" xfId="1" applyFont="1" applyBorder="1" applyAlignment="1">
      <alignment horizontal="left" vertical="center" wrapText="1"/>
    </xf>
    <xf numFmtId="0" fontId="3" fillId="0" borderId="4" xfId="1" applyFont="1" applyBorder="1" applyAlignment="1">
      <alignment horizontal="left" vertical="top" wrapText="1"/>
    </xf>
    <xf numFmtId="0" fontId="3" fillId="0" borderId="0" xfId="1" applyFont="1" applyBorder="1" applyAlignment="1">
      <alignment horizontal="left" vertical="top" wrapText="1"/>
    </xf>
    <xf numFmtId="0" fontId="5" fillId="0" borderId="10" xfId="1" applyFont="1" applyBorder="1" applyAlignment="1">
      <alignment horizontal="left" vertical="center" wrapText="1"/>
    </xf>
    <xf numFmtId="0" fontId="5" fillId="0" borderId="17" xfId="1" applyFont="1" applyBorder="1" applyAlignment="1">
      <alignment vertical="center" wrapText="1"/>
    </xf>
    <xf numFmtId="0" fontId="5" fillId="0" borderId="18" xfId="1" applyFont="1" applyBorder="1" applyAlignment="1">
      <alignment vertical="center" wrapText="1"/>
    </xf>
    <xf numFmtId="0" fontId="5" fillId="0" borderId="10" xfId="1" applyFont="1" applyBorder="1" applyAlignment="1">
      <alignment vertical="center" wrapText="1"/>
    </xf>
    <xf numFmtId="0" fontId="3" fillId="0" borderId="9" xfId="1" applyFont="1" applyBorder="1" applyAlignment="1">
      <alignment horizontal="left" vertical="top" wrapText="1"/>
    </xf>
    <xf numFmtId="0" fontId="16" fillId="5" borderId="6" xfId="1" applyFont="1" applyFill="1" applyBorder="1" applyAlignment="1" applyProtection="1">
      <alignment horizontal="left" vertical="top" wrapText="1"/>
      <protection locked="0"/>
    </xf>
    <xf numFmtId="0" fontId="16" fillId="5" borderId="6" xfId="1" applyFont="1" applyFill="1" applyBorder="1" applyAlignment="1" applyProtection="1">
      <alignment horizontal="left" vertical="center" wrapText="1"/>
      <protection locked="0"/>
    </xf>
    <xf numFmtId="0" fontId="15" fillId="5" borderId="4" xfId="1" applyFont="1" applyFill="1" applyBorder="1" applyAlignment="1" applyProtection="1">
      <alignment horizontal="left" vertical="top" wrapText="1"/>
      <protection locked="0"/>
    </xf>
    <xf numFmtId="0" fontId="16" fillId="5" borderId="4" xfId="1" applyFont="1" applyFill="1" applyBorder="1" applyAlignment="1" applyProtection="1">
      <alignment horizontal="left" vertical="center" wrapText="1"/>
      <protection locked="0"/>
    </xf>
    <xf numFmtId="0" fontId="15" fillId="5" borderId="9" xfId="1" applyFont="1" applyFill="1" applyBorder="1" applyAlignment="1" applyProtection="1">
      <alignment horizontal="left" vertical="top" wrapText="1"/>
      <protection locked="0"/>
    </xf>
    <xf numFmtId="0" fontId="16" fillId="5" borderId="9" xfId="1" applyFont="1" applyFill="1" applyBorder="1" applyAlignment="1" applyProtection="1">
      <alignment horizontal="left" vertical="center" wrapText="1"/>
      <protection locked="0"/>
    </xf>
    <xf numFmtId="0" fontId="5" fillId="0" borderId="19" xfId="1" applyFont="1" applyBorder="1" applyAlignment="1">
      <alignment horizontal="left" vertical="center" wrapText="1"/>
    </xf>
    <xf numFmtId="0" fontId="5" fillId="0" borderId="9" xfId="1" applyFont="1" applyBorder="1" applyAlignment="1">
      <alignment vertical="center" wrapText="1"/>
    </xf>
    <xf numFmtId="0" fontId="3" fillId="0" borderId="0" xfId="1" applyFont="1" applyFill="1" applyBorder="1" applyAlignment="1">
      <alignment horizontal="left" vertical="top" wrapText="1"/>
    </xf>
    <xf numFmtId="0" fontId="5" fillId="0" borderId="22" xfId="1" applyFont="1" applyBorder="1" applyAlignment="1">
      <alignment vertical="center" wrapText="1"/>
    </xf>
    <xf numFmtId="0" fontId="15" fillId="5" borderId="11" xfId="1" applyFont="1" applyFill="1" applyBorder="1" applyAlignment="1" applyProtection="1">
      <alignment horizontal="left" vertical="top" wrapText="1"/>
      <protection locked="0"/>
    </xf>
    <xf numFmtId="0" fontId="15" fillId="5" borderId="15" xfId="1" applyFont="1" applyFill="1" applyBorder="1" applyAlignment="1" applyProtection="1">
      <alignment horizontal="left" vertical="top" wrapText="1"/>
      <protection locked="0"/>
    </xf>
    <xf numFmtId="0" fontId="15" fillId="5" borderId="5" xfId="1" applyFont="1" applyFill="1" applyBorder="1" applyAlignment="1" applyProtection="1">
      <alignment horizontal="left" vertical="top" wrapText="1"/>
      <protection locked="0"/>
    </xf>
    <xf numFmtId="0" fontId="15" fillId="0" borderId="6" xfId="1" applyFont="1" applyBorder="1" applyAlignment="1">
      <alignment horizontal="left" vertical="top" wrapText="1"/>
    </xf>
    <xf numFmtId="0" fontId="15" fillId="0" borderId="6" xfId="1" applyFont="1" applyBorder="1" applyAlignment="1">
      <alignment horizontal="left" vertical="center" wrapText="1"/>
    </xf>
    <xf numFmtId="0" fontId="15" fillId="0" borderId="2" xfId="1" applyFont="1" applyFill="1" applyBorder="1" applyAlignment="1">
      <alignment horizontal="left" vertical="center" wrapText="1"/>
    </xf>
    <xf numFmtId="0" fontId="15" fillId="0" borderId="2" xfId="1" applyFont="1" applyFill="1" applyBorder="1" applyAlignment="1" applyProtection="1">
      <alignment horizontal="left" vertical="top" wrapText="1"/>
      <protection locked="0"/>
    </xf>
    <xf numFmtId="0" fontId="15" fillId="0" borderId="3" xfId="1" applyFont="1" applyFill="1" applyBorder="1" applyAlignment="1" applyProtection="1">
      <alignment horizontal="left" vertical="center" wrapText="1"/>
      <protection locked="0"/>
    </xf>
    <xf numFmtId="0" fontId="5" fillId="0" borderId="1" xfId="1" applyFont="1" applyBorder="1" applyAlignment="1">
      <alignment vertical="center" wrapText="1"/>
    </xf>
    <xf numFmtId="0" fontId="5" fillId="0" borderId="2" xfId="1" applyFont="1" applyBorder="1" applyAlignment="1">
      <alignment vertical="center" wrapText="1"/>
    </xf>
    <xf numFmtId="0" fontId="5" fillId="0" borderId="3" xfId="1" applyFont="1" applyBorder="1" applyAlignment="1">
      <alignment vertical="center" wrapText="1"/>
    </xf>
    <xf numFmtId="0" fontId="15" fillId="5" borderId="9" xfId="1" applyFont="1" applyFill="1" applyBorder="1" applyAlignment="1" applyProtection="1">
      <alignment horizontal="left" vertical="center" wrapText="1"/>
      <protection locked="0"/>
    </xf>
    <xf numFmtId="0" fontId="3" fillId="5" borderId="4" xfId="1" applyFont="1" applyFill="1" applyBorder="1" applyAlignment="1" applyProtection="1">
      <alignment horizontal="left" vertical="top" wrapText="1"/>
      <protection locked="0"/>
    </xf>
    <xf numFmtId="0" fontId="3" fillId="5" borderId="9" xfId="1" applyFont="1" applyFill="1" applyBorder="1" applyAlignment="1" applyProtection="1">
      <alignment horizontal="left" vertical="top" wrapText="1"/>
      <protection locked="0"/>
    </xf>
    <xf numFmtId="0" fontId="5" fillId="0" borderId="23" xfId="1" applyFont="1" applyBorder="1" applyAlignment="1">
      <alignment vertical="center" wrapText="1"/>
    </xf>
    <xf numFmtId="0" fontId="5" fillId="0" borderId="0" xfId="1" applyFont="1" applyBorder="1" applyAlignment="1">
      <alignment vertical="center" wrapText="1"/>
    </xf>
    <xf numFmtId="0" fontId="5" fillId="0" borderId="7" xfId="1" applyFont="1" applyBorder="1" applyAlignment="1">
      <alignment vertical="center" wrapText="1"/>
    </xf>
    <xf numFmtId="0" fontId="5" fillId="0" borderId="8" xfId="1" applyFont="1" applyBorder="1" applyAlignment="1">
      <alignment vertical="center" wrapText="1"/>
    </xf>
    <xf numFmtId="0" fontId="5" fillId="0" borderId="24" xfId="1" applyFont="1" applyBorder="1" applyAlignment="1">
      <alignment vertical="center" wrapText="1"/>
    </xf>
    <xf numFmtId="0" fontId="15" fillId="5" borderId="25" xfId="1" applyFont="1" applyFill="1" applyBorder="1" applyAlignment="1" applyProtection="1">
      <alignment horizontal="left" vertical="top" wrapText="1"/>
      <protection locked="0"/>
    </xf>
    <xf numFmtId="0" fontId="15" fillId="5" borderId="26" xfId="1" applyFont="1" applyFill="1" applyBorder="1" applyAlignment="1" applyProtection="1">
      <alignment horizontal="left" vertical="top" wrapText="1"/>
      <protection locked="0"/>
    </xf>
    <xf numFmtId="0" fontId="15" fillId="5" borderId="28" xfId="1" applyFont="1" applyFill="1" applyBorder="1" applyAlignment="1" applyProtection="1">
      <alignment horizontal="left" vertical="top" wrapText="1"/>
      <protection locked="0"/>
    </xf>
    <xf numFmtId="0" fontId="15" fillId="5" borderId="27" xfId="1" applyFont="1" applyFill="1" applyBorder="1" applyAlignment="1" applyProtection="1">
      <alignment horizontal="left" vertical="top" wrapText="1"/>
      <protection locked="0"/>
    </xf>
    <xf numFmtId="0" fontId="5" fillId="0" borderId="29" xfId="1" applyFont="1" applyBorder="1" applyAlignment="1">
      <alignment horizontal="left" vertical="center" wrapText="1"/>
    </xf>
    <xf numFmtId="0" fontId="15" fillId="5" borderId="31" xfId="1" applyFont="1" applyFill="1" applyBorder="1" applyAlignment="1" applyProtection="1">
      <alignment horizontal="left" vertical="top" wrapText="1"/>
      <protection locked="0"/>
    </xf>
    <xf numFmtId="0" fontId="15" fillId="5" borderId="32" xfId="1" applyFont="1" applyFill="1" applyBorder="1" applyAlignment="1" applyProtection="1">
      <alignment horizontal="left" vertical="top" wrapText="1"/>
      <protection locked="0"/>
    </xf>
    <xf numFmtId="0" fontId="5" fillId="0" borderId="11" xfId="1" applyFont="1" applyFill="1" applyBorder="1" applyAlignment="1">
      <alignment horizontal="left" vertical="center" wrapText="1"/>
    </xf>
    <xf numFmtId="0" fontId="15" fillId="0" borderId="4" xfId="1" applyFont="1" applyBorder="1" applyAlignment="1">
      <alignment horizontal="left" vertical="top" wrapText="1"/>
    </xf>
    <xf numFmtId="0" fontId="0" fillId="0" borderId="0" xfId="0" applyFont="1" applyFill="1" applyAlignment="1">
      <alignment horizontal="center" vertical="center"/>
    </xf>
    <xf numFmtId="0" fontId="0" fillId="0" borderId="0" xfId="0" applyFont="1" applyFill="1" applyAlignment="1"/>
    <xf numFmtId="0" fontId="0" fillId="0" borderId="0" xfId="0" applyFont="1" applyFill="1"/>
    <xf numFmtId="0" fontId="5" fillId="0" borderId="33" xfId="1" applyFont="1" applyBorder="1" applyAlignment="1">
      <alignment vertical="center" wrapText="1"/>
    </xf>
    <xf numFmtId="0" fontId="5" fillId="0" borderId="34" xfId="1" applyFont="1" applyBorder="1" applyAlignment="1">
      <alignment vertical="center" wrapText="1"/>
    </xf>
    <xf numFmtId="0" fontId="5" fillId="0" borderId="35" xfId="1" applyFont="1" applyBorder="1" applyAlignment="1">
      <alignment vertical="center" wrapText="1"/>
    </xf>
    <xf numFmtId="0" fontId="15" fillId="5" borderId="6" xfId="1" applyFont="1" applyFill="1" applyBorder="1" applyAlignment="1">
      <alignment horizontal="left" vertical="top" wrapText="1"/>
    </xf>
    <xf numFmtId="0" fontId="15" fillId="5" borderId="4" xfId="1" applyFont="1" applyFill="1" applyBorder="1" applyAlignment="1">
      <alignment horizontal="left" vertical="top" wrapText="1"/>
    </xf>
    <xf numFmtId="0" fontId="3" fillId="6" borderId="4" xfId="1" applyFont="1" applyFill="1" applyBorder="1" applyAlignment="1">
      <alignment horizontal="center" vertical="top" wrapText="1"/>
    </xf>
    <xf numFmtId="0" fontId="15" fillId="0" borderId="19" xfId="1" applyFont="1" applyBorder="1" applyAlignment="1">
      <alignment horizontal="left" vertical="top" wrapText="1"/>
    </xf>
    <xf numFmtId="0" fontId="15" fillId="0" borderId="21" xfId="1" applyFont="1" applyBorder="1" applyAlignment="1">
      <alignment horizontal="left" vertical="top" wrapText="1"/>
    </xf>
    <xf numFmtId="0" fontId="15" fillId="5" borderId="21" xfId="1" applyFont="1" applyFill="1" applyBorder="1" applyAlignment="1" applyProtection="1">
      <alignment horizontal="left" vertical="top" wrapText="1"/>
      <protection locked="0"/>
    </xf>
    <xf numFmtId="0" fontId="15" fillId="5" borderId="37" xfId="1" applyFont="1" applyFill="1" applyBorder="1" applyAlignment="1" applyProtection="1">
      <alignment horizontal="left" vertical="top" wrapText="1"/>
      <protection locked="0"/>
    </xf>
    <xf numFmtId="0" fontId="15" fillId="5" borderId="38" xfId="1" applyFont="1" applyFill="1" applyBorder="1" applyAlignment="1">
      <alignment horizontal="left" vertical="top" wrapText="1"/>
    </xf>
    <xf numFmtId="0" fontId="15" fillId="5" borderId="39" xfId="1" applyFont="1" applyFill="1" applyBorder="1" applyAlignment="1">
      <alignment horizontal="left" vertical="top" wrapText="1"/>
    </xf>
    <xf numFmtId="0" fontId="15" fillId="5" borderId="40" xfId="1" applyFont="1" applyFill="1" applyBorder="1" applyAlignment="1">
      <alignment horizontal="left" vertical="top" wrapText="1"/>
    </xf>
    <xf numFmtId="0" fontId="15" fillId="5" borderId="41" xfId="1" applyFont="1" applyFill="1" applyBorder="1" applyAlignment="1">
      <alignment horizontal="left" vertical="top" wrapText="1"/>
    </xf>
    <xf numFmtId="0" fontId="15" fillId="5" borderId="42" xfId="1" applyFont="1" applyFill="1" applyBorder="1" applyAlignment="1">
      <alignment horizontal="left" vertical="top" wrapText="1"/>
    </xf>
    <xf numFmtId="0" fontId="15" fillId="5" borderId="43" xfId="1" applyFont="1" applyFill="1" applyBorder="1" applyAlignment="1">
      <alignment horizontal="left" vertical="top" wrapText="1"/>
    </xf>
    <xf numFmtId="0" fontId="15" fillId="5" borderId="44" xfId="1" applyFont="1" applyFill="1" applyBorder="1" applyAlignment="1">
      <alignment horizontal="left" vertical="top" wrapText="1"/>
    </xf>
    <xf numFmtId="0" fontId="15" fillId="5" borderId="45" xfId="1" applyFont="1" applyFill="1" applyBorder="1" applyAlignment="1">
      <alignment horizontal="left" vertical="top" wrapText="1"/>
    </xf>
    <xf numFmtId="0" fontId="17" fillId="0" borderId="0" xfId="1" applyFont="1" applyAlignment="1">
      <alignment horizontal="left" vertical="top"/>
    </xf>
    <xf numFmtId="0" fontId="3" fillId="0" borderId="0" xfId="1" applyFont="1" applyAlignment="1" applyProtection="1">
      <alignment horizontal="center" vertical="center"/>
      <protection locked="0"/>
    </xf>
    <xf numFmtId="0" fontId="3" fillId="0" borderId="0" xfId="1" applyFont="1" applyFill="1" applyAlignment="1" applyProtection="1">
      <alignment horizontal="center" vertical="center"/>
      <protection locked="0"/>
    </xf>
    <xf numFmtId="0" fontId="16" fillId="9" borderId="0" xfId="1" applyFont="1" applyFill="1" applyAlignment="1" applyProtection="1">
      <alignment horizontal="center" vertical="center"/>
    </xf>
    <xf numFmtId="0" fontId="15" fillId="0" borderId="0" xfId="1" applyFont="1" applyAlignment="1">
      <alignment horizontal="center" vertical="center" wrapText="1"/>
    </xf>
    <xf numFmtId="0" fontId="15" fillId="0" borderId="0" xfId="1" applyFont="1" applyAlignment="1">
      <alignment horizontal="center" vertical="center"/>
    </xf>
    <xf numFmtId="0" fontId="3" fillId="0" borderId="0" xfId="1" applyFont="1" applyFill="1" applyBorder="1" applyAlignment="1" applyProtection="1">
      <alignment horizontal="center" vertical="center"/>
      <protection locked="0"/>
    </xf>
    <xf numFmtId="0" fontId="15" fillId="0" borderId="0" xfId="1" applyFont="1" applyFill="1" applyBorder="1" applyAlignment="1">
      <alignment horizontal="left" vertical="top"/>
    </xf>
    <xf numFmtId="0" fontId="16" fillId="0" borderId="0" xfId="1" applyFont="1" applyAlignment="1" applyProtection="1">
      <alignment horizontal="center" vertical="center"/>
    </xf>
    <xf numFmtId="0" fontId="15" fillId="0" borderId="0" xfId="1" applyFont="1" applyFill="1" applyBorder="1" applyAlignment="1" applyProtection="1">
      <alignment horizontal="left" vertical="top" wrapText="1"/>
      <protection locked="0"/>
    </xf>
    <xf numFmtId="0" fontId="15" fillId="5" borderId="39" xfId="1" applyFont="1" applyFill="1" applyBorder="1" applyAlignment="1" applyProtection="1">
      <alignment horizontal="left" vertical="top" wrapText="1"/>
      <protection locked="0"/>
    </xf>
    <xf numFmtId="0" fontId="15" fillId="5" borderId="40" xfId="1" applyFont="1" applyFill="1" applyBorder="1" applyAlignment="1" applyProtection="1">
      <alignment horizontal="left" vertical="top" wrapText="1"/>
      <protection locked="0"/>
    </xf>
    <xf numFmtId="0" fontId="15" fillId="5" borderId="42" xfId="1" applyFont="1" applyFill="1" applyBorder="1" applyAlignment="1" applyProtection="1">
      <alignment horizontal="left" vertical="top" wrapText="1"/>
      <protection locked="0"/>
    </xf>
    <xf numFmtId="0" fontId="15" fillId="5" borderId="44" xfId="1" applyFont="1" applyFill="1" applyBorder="1" applyAlignment="1" applyProtection="1">
      <alignment horizontal="left" vertical="top" wrapText="1"/>
      <protection locked="0"/>
    </xf>
    <xf numFmtId="0" fontId="15" fillId="5" borderId="45" xfId="1" applyFont="1" applyFill="1" applyBorder="1" applyAlignment="1" applyProtection="1">
      <alignment horizontal="left" vertical="top" wrapText="1"/>
      <protection locked="0"/>
    </xf>
    <xf numFmtId="0" fontId="15" fillId="0" borderId="0" xfId="1" applyFont="1" applyAlignment="1">
      <alignment horizontal="left" vertical="top"/>
    </xf>
    <xf numFmtId="0" fontId="15" fillId="0" borderId="0" xfId="1" applyFont="1" applyAlignment="1" applyProtection="1">
      <alignment horizontal="center" vertical="center"/>
      <protection locked="0"/>
    </xf>
    <xf numFmtId="0" fontId="9" fillId="0" borderId="2" xfId="1" applyFont="1" applyFill="1" applyBorder="1" applyAlignment="1" applyProtection="1">
      <alignment horizontal="left" vertical="top" wrapText="1"/>
      <protection locked="0"/>
    </xf>
    <xf numFmtId="0" fontId="15" fillId="0" borderId="0" xfId="1" applyFont="1" applyFill="1" applyAlignment="1" applyProtection="1">
      <alignment horizontal="center" vertical="center"/>
      <protection locked="0"/>
    </xf>
    <xf numFmtId="0" fontId="15" fillId="0" borderId="0" xfId="1" applyFont="1" applyFill="1" applyAlignment="1">
      <alignment horizontal="left" vertical="top"/>
    </xf>
    <xf numFmtId="0" fontId="5" fillId="0" borderId="9" xfId="1" applyFont="1" applyFill="1" applyBorder="1" applyAlignment="1">
      <alignment vertical="center" wrapText="1"/>
    </xf>
    <xf numFmtId="0" fontId="11" fillId="0" borderId="6" xfId="1" applyFont="1" applyBorder="1" applyAlignment="1">
      <alignment horizontal="center" vertical="center" wrapText="1"/>
    </xf>
    <xf numFmtId="0" fontId="3" fillId="0" borderId="17" xfId="1" applyFont="1" applyFill="1" applyBorder="1" applyAlignment="1" applyProtection="1">
      <alignment horizontal="left" vertical="top" wrapText="1"/>
      <protection locked="0"/>
    </xf>
    <xf numFmtId="0" fontId="15" fillId="0" borderId="18" xfId="1" applyFont="1" applyFill="1" applyBorder="1" applyAlignment="1" applyProtection="1">
      <alignment horizontal="left" wrapText="1"/>
      <protection locked="0"/>
    </xf>
    <xf numFmtId="0" fontId="9" fillId="0" borderId="0" xfId="1" applyFont="1" applyFill="1" applyBorder="1" applyAlignment="1" applyProtection="1">
      <alignment horizontal="left" vertical="top" wrapText="1"/>
      <protection locked="0"/>
    </xf>
    <xf numFmtId="0" fontId="9" fillId="0" borderId="17" xfId="1" applyFont="1" applyFill="1" applyBorder="1" applyAlignment="1" applyProtection="1">
      <alignment horizontal="left" vertical="top" wrapText="1"/>
      <protection locked="0"/>
    </xf>
    <xf numFmtId="0" fontId="11" fillId="0" borderId="5" xfId="1" applyFont="1" applyBorder="1" applyAlignment="1">
      <alignment horizontal="center" vertical="center" wrapText="1"/>
    </xf>
    <xf numFmtId="0" fontId="11" fillId="0" borderId="4" xfId="1" applyFont="1" applyBorder="1" applyAlignment="1">
      <alignment horizontal="center" vertical="center" wrapText="1"/>
    </xf>
    <xf numFmtId="0" fontId="11" fillId="0" borderId="21" xfId="1" applyFont="1" applyBorder="1" applyAlignment="1">
      <alignment horizontal="center" vertical="center" wrapText="1"/>
    </xf>
    <xf numFmtId="0" fontId="5" fillId="0" borderId="10" xfId="1" applyFont="1" applyFill="1" applyBorder="1" applyAlignment="1">
      <alignment horizontal="left" vertical="center" wrapText="1"/>
    </xf>
    <xf numFmtId="0" fontId="15" fillId="0" borderId="0" xfId="1" applyFont="1" applyFill="1" applyBorder="1" applyAlignment="1" applyProtection="1">
      <alignment horizontal="center" vertical="center"/>
      <protection locked="0"/>
    </xf>
    <xf numFmtId="0" fontId="15" fillId="0" borderId="0" xfId="1" applyFont="1" applyFill="1" applyBorder="1" applyAlignment="1">
      <alignment horizontal="left" vertical="center" wrapText="1"/>
    </xf>
    <xf numFmtId="0" fontId="15" fillId="0" borderId="0" xfId="1" applyFont="1" applyFill="1" applyBorder="1" applyAlignment="1" applyProtection="1">
      <alignment horizontal="left" vertical="center" wrapText="1"/>
      <protection locked="0"/>
    </xf>
    <xf numFmtId="0" fontId="15" fillId="0" borderId="18" xfId="1" applyFont="1" applyFill="1" applyBorder="1" applyAlignment="1" applyProtection="1">
      <alignment horizontal="left" vertical="center" wrapText="1"/>
      <protection locked="0"/>
    </xf>
    <xf numFmtId="0" fontId="15" fillId="0" borderId="0" xfId="1" applyFont="1" applyFill="1" applyBorder="1" applyAlignment="1" applyProtection="1">
      <alignment horizontal="left" wrapText="1"/>
      <protection locked="0"/>
    </xf>
    <xf numFmtId="0" fontId="15" fillId="0" borderId="0" xfId="1" applyFont="1" applyAlignment="1">
      <alignment horizontal="left" vertical="center"/>
    </xf>
    <xf numFmtId="0" fontId="15" fillId="0" borderId="0" xfId="1" applyFont="1" applyFill="1" applyBorder="1" applyAlignment="1">
      <alignment horizontal="left" vertical="center"/>
    </xf>
    <xf numFmtId="0" fontId="17" fillId="0" borderId="0" xfId="1" applyFont="1" applyAlignment="1">
      <alignment horizontal="left" vertical="center"/>
    </xf>
    <xf numFmtId="0" fontId="15" fillId="0" borderId="0" xfId="1" applyFont="1" applyAlignment="1">
      <alignment horizontal="center" vertical="top"/>
    </xf>
    <xf numFmtId="0" fontId="15" fillId="0" borderId="0" xfId="1" applyFont="1" applyFill="1" applyBorder="1" applyAlignment="1">
      <alignment horizontal="left" vertical="top" wrapText="1"/>
    </xf>
    <xf numFmtId="0" fontId="15" fillId="0" borderId="18" xfId="1" applyFont="1" applyFill="1" applyBorder="1" applyAlignment="1" applyProtection="1">
      <alignment horizontal="left" vertical="top" wrapText="1"/>
      <protection locked="0"/>
    </xf>
    <xf numFmtId="0" fontId="15" fillId="0" borderId="5" xfId="1" applyFont="1" applyBorder="1" applyAlignment="1">
      <alignment horizontal="left" vertical="top" wrapText="1"/>
    </xf>
    <xf numFmtId="0" fontId="15" fillId="5" borderId="19" xfId="1" applyFont="1" applyFill="1" applyBorder="1" applyAlignment="1" applyProtection="1">
      <alignment horizontal="left" vertical="top" wrapText="1"/>
      <protection locked="0"/>
    </xf>
    <xf numFmtId="0" fontId="3" fillId="0" borderId="19" xfId="1" applyFont="1" applyBorder="1" applyAlignment="1">
      <alignment horizontal="left" vertical="top" wrapText="1"/>
    </xf>
    <xf numFmtId="0" fontId="3" fillId="5" borderId="21" xfId="1" applyFont="1" applyFill="1" applyBorder="1" applyAlignment="1" applyProtection="1">
      <alignment horizontal="left" vertical="top" wrapText="1"/>
      <protection locked="0"/>
    </xf>
    <xf numFmtId="0" fontId="15" fillId="0" borderId="0" xfId="1" applyFont="1" applyBorder="1" applyAlignment="1">
      <alignment horizontal="left" vertical="top"/>
    </xf>
    <xf numFmtId="0" fontId="15" fillId="0" borderId="17" xfId="1" applyFont="1" applyBorder="1" applyAlignment="1">
      <alignment horizontal="left" vertical="top" wrapText="1"/>
    </xf>
    <xf numFmtId="0" fontId="5" fillId="0" borderId="0" xfId="1" applyFont="1" applyBorder="1" applyAlignment="1">
      <alignment vertical="top" wrapText="1"/>
    </xf>
    <xf numFmtId="0" fontId="5" fillId="0" borderId="35" xfId="1" applyFont="1" applyBorder="1" applyAlignment="1">
      <alignment vertical="top" wrapText="1"/>
    </xf>
    <xf numFmtId="0" fontId="15" fillId="5" borderId="9" xfId="1" applyFont="1" applyFill="1" applyBorder="1" applyAlignment="1">
      <alignment horizontal="left" vertical="top" wrapText="1"/>
    </xf>
    <xf numFmtId="0" fontId="15" fillId="0" borderId="17" xfId="1" applyFont="1" applyFill="1" applyBorder="1" applyAlignment="1">
      <alignment horizontal="left" vertical="top" wrapText="1"/>
    </xf>
    <xf numFmtId="0" fontId="15" fillId="0" borderId="17" xfId="1" applyFont="1" applyFill="1" applyBorder="1" applyAlignment="1" applyProtection="1">
      <alignment horizontal="left" vertical="top" wrapText="1"/>
      <protection locked="0"/>
    </xf>
    <xf numFmtId="0" fontId="5" fillId="7" borderId="3" xfId="1" applyFont="1" applyFill="1" applyBorder="1" applyAlignment="1">
      <alignment vertical="top" wrapText="1"/>
    </xf>
    <xf numFmtId="0" fontId="3" fillId="0" borderId="0" xfId="1" applyFont="1" applyBorder="1" applyAlignment="1" applyProtection="1">
      <alignment horizontal="center" vertical="center"/>
      <protection locked="0"/>
    </xf>
    <xf numFmtId="0" fontId="15" fillId="0" borderId="0" xfId="1" applyFont="1" applyFill="1" applyBorder="1" applyAlignment="1">
      <alignment horizontal="left" wrapText="1"/>
    </xf>
    <xf numFmtId="0" fontId="5" fillId="7" borderId="1" xfId="1" applyFont="1" applyFill="1" applyBorder="1" applyAlignment="1">
      <alignment vertical="center" wrapText="1"/>
    </xf>
    <xf numFmtId="0" fontId="15" fillId="0" borderId="18" xfId="1" applyFont="1" applyBorder="1" applyAlignment="1">
      <alignment horizontal="left" vertical="top" wrapText="1"/>
    </xf>
    <xf numFmtId="0" fontId="15" fillId="5" borderId="38" xfId="1" applyFont="1" applyFill="1" applyBorder="1" applyAlignment="1" applyProtection="1">
      <alignment horizontal="left" wrapText="1"/>
      <protection locked="0"/>
    </xf>
    <xf numFmtId="0" fontId="15" fillId="5" borderId="41" xfId="1" applyFont="1" applyFill="1" applyBorder="1" applyAlignment="1" applyProtection="1">
      <alignment horizontal="left" wrapText="1"/>
      <protection locked="0"/>
    </xf>
    <xf numFmtId="0" fontId="15" fillId="5" borderId="43" xfId="1" applyFont="1" applyFill="1" applyBorder="1" applyAlignment="1" applyProtection="1">
      <alignment horizontal="left" wrapText="1"/>
      <protection locked="0"/>
    </xf>
    <xf numFmtId="0" fontId="15" fillId="0" borderId="0" xfId="1" applyFont="1" applyBorder="1" applyAlignment="1">
      <alignment horizontal="center" vertical="center"/>
    </xf>
    <xf numFmtId="0" fontId="15" fillId="0" borderId="18" xfId="1" applyFont="1" applyFill="1" applyBorder="1" applyAlignment="1">
      <alignment horizontal="left" vertical="top" wrapText="1"/>
    </xf>
    <xf numFmtId="0" fontId="15" fillId="0" borderId="3" xfId="1" applyFont="1" applyFill="1" applyBorder="1" applyAlignment="1" applyProtection="1">
      <alignment horizontal="left" vertical="top" wrapText="1"/>
      <protection locked="0"/>
    </xf>
    <xf numFmtId="0" fontId="15" fillId="0" borderId="17" xfId="1" applyFont="1" applyFill="1" applyBorder="1" applyAlignment="1">
      <alignment horizontal="left" vertical="center" wrapText="1"/>
    </xf>
    <xf numFmtId="0" fontId="15" fillId="0" borderId="17" xfId="1" applyFont="1" applyFill="1" applyBorder="1" applyAlignment="1" applyProtection="1">
      <alignment horizontal="left" wrapText="1"/>
      <protection locked="0"/>
    </xf>
    <xf numFmtId="0" fontId="15" fillId="0" borderId="2" xfId="1" applyFont="1" applyFill="1" applyBorder="1" applyAlignment="1">
      <alignment horizontal="left" vertical="top" wrapText="1"/>
    </xf>
    <xf numFmtId="0" fontId="5" fillId="0" borderId="2" xfId="1" applyFont="1" applyBorder="1" applyAlignment="1">
      <alignment vertical="top" wrapText="1"/>
    </xf>
    <xf numFmtId="0" fontId="5" fillId="0" borderId="3" xfId="1" applyFont="1" applyBorder="1" applyAlignment="1">
      <alignment vertical="top" wrapText="1"/>
    </xf>
    <xf numFmtId="0" fontId="15" fillId="0" borderId="20" xfId="1" applyFont="1" applyBorder="1" applyAlignment="1">
      <alignment horizontal="left" wrapText="1"/>
    </xf>
    <xf numFmtId="0" fontId="15" fillId="0" borderId="18" xfId="1" applyFont="1" applyBorder="1" applyAlignment="1">
      <alignment horizontal="left" wrapText="1"/>
    </xf>
    <xf numFmtId="0" fontId="3" fillId="0" borderId="17" xfId="1" applyFont="1" applyFill="1" applyBorder="1" applyAlignment="1">
      <alignment horizontal="left" vertical="top" wrapText="1"/>
    </xf>
    <xf numFmtId="0" fontId="15" fillId="0" borderId="17" xfId="1" applyFont="1" applyFill="1" applyBorder="1" applyAlignment="1" applyProtection="1">
      <alignment horizontal="left" vertical="center" wrapText="1"/>
      <protection locked="0"/>
    </xf>
    <xf numFmtId="0" fontId="15" fillId="0" borderId="2" xfId="1" applyFont="1" applyFill="1" applyBorder="1" applyAlignment="1" applyProtection="1">
      <alignment horizontal="left" vertical="center" wrapText="1"/>
      <protection locked="0"/>
    </xf>
    <xf numFmtId="0" fontId="3" fillId="0" borderId="0" xfId="1" applyFont="1" applyAlignment="1">
      <alignment horizontal="left" vertical="top"/>
    </xf>
    <xf numFmtId="0" fontId="18" fillId="2" borderId="2" xfId="1" applyFont="1" applyFill="1" applyBorder="1" applyAlignment="1">
      <alignment vertical="top" wrapText="1"/>
    </xf>
    <xf numFmtId="0" fontId="18" fillId="2" borderId="3" xfId="1" applyFont="1" applyFill="1" applyBorder="1" applyAlignment="1">
      <alignment vertical="top" wrapText="1"/>
    </xf>
    <xf numFmtId="0" fontId="5" fillId="3" borderId="3" xfId="1" applyFont="1" applyFill="1" applyBorder="1" applyAlignment="1">
      <alignment vertical="top" wrapText="1"/>
    </xf>
    <xf numFmtId="0" fontId="3" fillId="0" borderId="0" xfId="1" applyFont="1" applyAlignment="1" applyProtection="1">
      <alignment horizontal="center" vertical="center" wrapText="1"/>
      <protection locked="0"/>
    </xf>
    <xf numFmtId="0" fontId="15" fillId="0" borderId="0" xfId="1" applyFont="1" applyAlignment="1">
      <alignment horizontal="left" vertical="top" wrapText="1"/>
    </xf>
    <xf numFmtId="0" fontId="18" fillId="2" borderId="1" xfId="1" applyFont="1" applyFill="1" applyBorder="1" applyAlignment="1">
      <alignment vertical="center" wrapText="1"/>
    </xf>
    <xf numFmtId="0" fontId="5" fillId="3" borderId="1" xfId="1" applyFont="1" applyFill="1" applyBorder="1" applyAlignment="1">
      <alignment vertical="center" wrapText="1"/>
    </xf>
    <xf numFmtId="0" fontId="15" fillId="0" borderId="17" xfId="1" applyFont="1" applyBorder="1" applyAlignment="1">
      <alignment horizontal="left" vertical="top"/>
    </xf>
    <xf numFmtId="0" fontId="15" fillId="0" borderId="18" xfId="1" applyFont="1" applyBorder="1" applyAlignment="1">
      <alignment horizontal="left" vertical="top"/>
    </xf>
    <xf numFmtId="0" fontId="15" fillId="0" borderId="0" xfId="1" applyFont="1" applyFill="1" applyBorder="1" applyAlignment="1" applyProtection="1">
      <alignment vertical="top" wrapText="1"/>
      <protection locked="0"/>
    </xf>
    <xf numFmtId="0" fontId="5" fillId="3" borderId="3" xfId="1" applyFont="1" applyFill="1" applyBorder="1" applyAlignment="1">
      <alignment vertical="center" wrapText="1"/>
    </xf>
    <xf numFmtId="0" fontId="15" fillId="5" borderId="4" xfId="1" applyFont="1" applyFill="1" applyBorder="1" applyAlignment="1" applyProtection="1">
      <alignment horizontal="left" vertical="center" wrapText="1"/>
      <protection locked="0"/>
    </xf>
    <xf numFmtId="0" fontId="3" fillId="0" borderId="23" xfId="1" applyFont="1" applyFill="1" applyBorder="1" applyAlignment="1">
      <alignment horizontal="left" vertical="top" wrapText="1"/>
    </xf>
    <xf numFmtId="0" fontId="15" fillId="0" borderId="0" xfId="1" applyFont="1" applyBorder="1" applyAlignment="1">
      <alignment horizontal="left" vertical="center" wrapText="1"/>
    </xf>
    <xf numFmtId="0" fontId="16" fillId="0" borderId="0" xfId="1" applyFont="1" applyFill="1" applyBorder="1" applyAlignment="1" applyProtection="1">
      <alignment horizontal="left" vertical="center" wrapText="1"/>
      <protection locked="0"/>
    </xf>
    <xf numFmtId="0" fontId="16" fillId="9" borderId="0" xfId="1" applyNumberFormat="1" applyFont="1" applyFill="1" applyAlignment="1" applyProtection="1">
      <alignment horizontal="center" vertical="center"/>
    </xf>
    <xf numFmtId="0" fontId="17" fillId="0" borderId="0" xfId="1" applyFont="1" applyAlignment="1" applyProtection="1">
      <alignment horizontal="center" vertical="center"/>
    </xf>
    <xf numFmtId="0" fontId="15" fillId="0" borderId="17" xfId="1" applyFont="1" applyFill="1" applyBorder="1" applyAlignment="1">
      <alignment horizontal="left" vertical="top" wrapText="1"/>
    </xf>
    <xf numFmtId="0" fontId="15" fillId="0" borderId="17" xfId="1" applyFont="1" applyBorder="1" applyAlignment="1">
      <alignment horizontal="left" vertical="top" wrapText="1"/>
    </xf>
    <xf numFmtId="0" fontId="5" fillId="7" borderId="3" xfId="1" applyFont="1" applyFill="1" applyBorder="1" applyAlignment="1">
      <alignment vertical="center" wrapText="1"/>
    </xf>
    <xf numFmtId="0" fontId="16" fillId="0" borderId="0" xfId="1" applyFont="1" applyAlignment="1" applyProtection="1">
      <alignment horizontal="center" vertical="center"/>
      <protection locked="0"/>
    </xf>
    <xf numFmtId="0" fontId="17" fillId="0" borderId="0" xfId="1" applyFont="1" applyAlignment="1" applyProtection="1">
      <alignment horizontal="left" vertical="top"/>
    </xf>
    <xf numFmtId="0" fontId="3" fillId="0" borderId="0" xfId="1" applyFont="1" applyAlignment="1" applyProtection="1">
      <alignment horizontal="center" vertical="center"/>
    </xf>
    <xf numFmtId="0" fontId="3" fillId="0" borderId="0" xfId="1" applyFont="1" applyBorder="1" applyAlignment="1" applyProtection="1">
      <alignment horizontal="center" vertical="center"/>
    </xf>
    <xf numFmtId="0" fontId="15" fillId="0" borderId="0" xfId="1" applyFont="1" applyAlignment="1" applyProtection="1">
      <alignment horizontal="left" vertical="top"/>
    </xf>
    <xf numFmtId="0" fontId="3" fillId="0" borderId="0" xfId="1" applyFont="1" applyFill="1" applyBorder="1" applyAlignment="1" applyProtection="1">
      <alignment horizontal="center" vertical="center"/>
    </xf>
    <xf numFmtId="0" fontId="17" fillId="0" borderId="0" xfId="1" applyFont="1" applyAlignment="1" applyProtection="1">
      <alignment horizontal="left" vertical="center"/>
    </xf>
    <xf numFmtId="0" fontId="3" fillId="0" borderId="0" xfId="1" applyFont="1" applyFill="1" applyAlignment="1" applyProtection="1">
      <alignment horizontal="center" vertical="center"/>
    </xf>
    <xf numFmtId="0" fontId="15" fillId="0" borderId="22" xfId="1" applyFont="1" applyFill="1" applyBorder="1" applyAlignment="1">
      <alignment horizontal="left" vertical="top" wrapText="1"/>
    </xf>
    <xf numFmtId="0" fontId="15" fillId="0" borderId="33" xfId="1" applyFont="1" applyFill="1" applyBorder="1" applyAlignment="1" applyProtection="1">
      <alignment horizontal="left" vertical="top" wrapText="1"/>
      <protection locked="0"/>
    </xf>
    <xf numFmtId="0" fontId="15" fillId="0" borderId="34" xfId="1" applyFont="1" applyFill="1" applyBorder="1" applyAlignment="1" applyProtection="1">
      <alignment horizontal="left" vertical="center" wrapText="1"/>
      <protection locked="0"/>
    </xf>
    <xf numFmtId="0" fontId="11" fillId="0" borderId="9" xfId="1" applyFont="1" applyBorder="1" applyAlignment="1">
      <alignment horizontal="center" vertical="center" wrapText="1"/>
    </xf>
    <xf numFmtId="0" fontId="15" fillId="0" borderId="9" xfId="1" applyFont="1" applyBorder="1" applyAlignment="1">
      <alignment horizontal="left" vertical="top" wrapText="1"/>
    </xf>
    <xf numFmtId="0" fontId="3" fillId="0" borderId="2" xfId="1" applyFont="1" applyFill="1" applyBorder="1" applyAlignment="1">
      <alignment horizontal="left" vertical="top" wrapText="1"/>
    </xf>
    <xf numFmtId="0" fontId="15" fillId="0" borderId="0" xfId="1" applyFont="1" applyAlignment="1" applyProtection="1">
      <alignment horizontal="left" vertical="center"/>
    </xf>
    <xf numFmtId="0" fontId="15" fillId="0" borderId="46" xfId="1" applyFont="1" applyFill="1" applyBorder="1" applyAlignment="1">
      <alignment horizontal="left" vertical="top" wrapText="1"/>
    </xf>
    <xf numFmtId="0" fontId="15" fillId="0" borderId="46" xfId="1" applyFont="1" applyFill="1" applyBorder="1" applyAlignment="1" applyProtection="1">
      <alignment horizontal="left" wrapText="1"/>
      <protection locked="0"/>
    </xf>
    <xf numFmtId="0" fontId="15" fillId="0" borderId="46" xfId="1" applyFont="1" applyFill="1" applyBorder="1" applyAlignment="1">
      <alignment horizontal="left" vertical="center" wrapText="1"/>
    </xf>
    <xf numFmtId="0" fontId="3" fillId="0" borderId="46" xfId="1" applyFont="1" applyFill="1" applyBorder="1" applyAlignment="1">
      <alignment horizontal="left" vertical="top" wrapText="1"/>
    </xf>
    <xf numFmtId="0" fontId="3" fillId="0" borderId="46" xfId="1" applyFont="1" applyFill="1" applyBorder="1" applyAlignment="1" applyProtection="1">
      <alignment horizontal="left" vertical="top" wrapText="1"/>
      <protection locked="0"/>
    </xf>
    <xf numFmtId="0" fontId="15" fillId="0" borderId="0" xfId="1" applyFont="1" applyAlignment="1" applyProtection="1">
      <alignment horizontal="center" vertical="center"/>
    </xf>
    <xf numFmtId="0" fontId="15" fillId="0" borderId="0" xfId="1" applyFont="1" applyFill="1" applyAlignment="1" applyProtection="1">
      <alignment horizontal="center" vertical="center"/>
    </xf>
    <xf numFmtId="0" fontId="15" fillId="0" borderId="0" xfId="1" applyFont="1" applyFill="1" applyBorder="1" applyAlignment="1" applyProtection="1">
      <alignment horizontal="center" vertical="center"/>
    </xf>
    <xf numFmtId="0" fontId="15" fillId="0" borderId="0" xfId="1" applyFont="1" applyBorder="1" applyAlignment="1" applyProtection="1">
      <alignment horizontal="center" vertical="center"/>
    </xf>
    <xf numFmtId="0" fontId="5" fillId="6" borderId="6" xfId="1" applyFont="1" applyFill="1" applyBorder="1" applyAlignment="1">
      <alignment horizontal="left" vertical="center" wrapText="1"/>
    </xf>
    <xf numFmtId="0" fontId="5" fillId="6" borderId="1" xfId="1" applyFont="1" applyFill="1" applyBorder="1" applyAlignment="1">
      <alignment horizontal="left" vertical="center" wrapText="1"/>
    </xf>
    <xf numFmtId="0" fontId="8" fillId="0" borderId="0" xfId="1" applyFont="1" applyAlignment="1" applyProtection="1">
      <alignment horizontal="left" vertical="top"/>
    </xf>
    <xf numFmtId="0" fontId="0" fillId="0" borderId="0" xfId="0" applyAlignment="1">
      <alignment vertical="top" wrapText="1"/>
    </xf>
    <xf numFmtId="0" fontId="20" fillId="0" borderId="0" xfId="0" applyFont="1" applyAlignment="1">
      <alignment vertical="top" wrapText="1"/>
    </xf>
    <xf numFmtId="0" fontId="20" fillId="0" borderId="47" xfId="0" applyFont="1" applyBorder="1" applyAlignment="1">
      <alignment vertical="top" wrapText="1"/>
    </xf>
    <xf numFmtId="0" fontId="0" fillId="0" borderId="48" xfId="0" applyBorder="1" applyAlignment="1">
      <alignment vertical="top" wrapText="1"/>
    </xf>
    <xf numFmtId="0" fontId="0" fillId="0" borderId="49" xfId="0" applyBorder="1" applyAlignment="1">
      <alignment vertical="top" wrapText="1"/>
    </xf>
    <xf numFmtId="0" fontId="0" fillId="0" borderId="48" xfId="0" applyBorder="1" applyAlignment="1">
      <alignment horizontal="left" vertical="top" wrapText="1"/>
    </xf>
    <xf numFmtId="0" fontId="15" fillId="0" borderId="20" xfId="1" applyFont="1" applyBorder="1" applyAlignment="1">
      <alignment horizontal="left" wrapText="1"/>
    </xf>
    <xf numFmtId="0" fontId="15" fillId="0" borderId="18" xfId="1" applyFont="1" applyBorder="1" applyAlignment="1">
      <alignment horizontal="left" wrapText="1"/>
    </xf>
    <xf numFmtId="0" fontId="18" fillId="2" borderId="1" xfId="1" applyFont="1" applyFill="1" applyBorder="1" applyAlignment="1">
      <alignment horizontal="left" vertical="center" wrapText="1"/>
    </xf>
    <xf numFmtId="0" fontId="18" fillId="2" borderId="2" xfId="1" applyFont="1" applyFill="1" applyBorder="1" applyAlignment="1">
      <alignment horizontal="left" vertical="center" wrapText="1"/>
    </xf>
    <xf numFmtId="0" fontId="18" fillId="2" borderId="3" xfId="1" applyFont="1" applyFill="1" applyBorder="1" applyAlignment="1">
      <alignment horizontal="left" vertical="center" wrapText="1"/>
    </xf>
    <xf numFmtId="0" fontId="5" fillId="3" borderId="1" xfId="1" applyFont="1" applyFill="1" applyBorder="1" applyAlignment="1">
      <alignment horizontal="left" vertical="center" wrapText="1"/>
    </xf>
    <xf numFmtId="0" fontId="5" fillId="3" borderId="2" xfId="1" applyFont="1" applyFill="1" applyBorder="1" applyAlignment="1">
      <alignment horizontal="left" vertical="center" wrapText="1"/>
    </xf>
    <xf numFmtId="0" fontId="5" fillId="3" borderId="3" xfId="1" applyFont="1" applyFill="1" applyBorder="1" applyAlignment="1">
      <alignment horizontal="left" vertical="center" wrapText="1"/>
    </xf>
    <xf numFmtId="0" fontId="5" fillId="4" borderId="4" xfId="1" applyFont="1" applyFill="1" applyBorder="1" applyAlignment="1">
      <alignment horizontal="left" vertical="center" wrapText="1"/>
    </xf>
    <xf numFmtId="0" fontId="5" fillId="4" borderId="5" xfId="1" applyFont="1" applyFill="1" applyBorder="1" applyAlignment="1">
      <alignment horizontal="left" vertical="center" wrapText="1"/>
    </xf>
    <xf numFmtId="0" fontId="3" fillId="4" borderId="1" xfId="1" applyFont="1" applyFill="1" applyBorder="1" applyAlignment="1">
      <alignment horizontal="center" vertical="center" wrapText="1"/>
    </xf>
    <xf numFmtId="0" fontId="3" fillId="4" borderId="2" xfId="1" applyFont="1" applyFill="1" applyBorder="1" applyAlignment="1">
      <alignment horizontal="center" vertical="center" wrapText="1"/>
    </xf>
    <xf numFmtId="0" fontId="3" fillId="4" borderId="3" xfId="1" applyFont="1" applyFill="1" applyBorder="1" applyAlignment="1">
      <alignment horizontal="center" vertical="center" wrapText="1"/>
    </xf>
    <xf numFmtId="0" fontId="15" fillId="4" borderId="4" xfId="1" applyFont="1" applyFill="1" applyBorder="1" applyAlignment="1">
      <alignment horizontal="left" vertical="top" wrapText="1"/>
    </xf>
    <xf numFmtId="0" fontId="15" fillId="4" borderId="5" xfId="1" applyFont="1" applyFill="1" applyBorder="1" applyAlignment="1">
      <alignment horizontal="left" vertical="top" wrapText="1"/>
    </xf>
    <xf numFmtId="0" fontId="15" fillId="0" borderId="10" xfId="1" applyFont="1" applyBorder="1" applyAlignment="1">
      <alignment horizontal="center" vertical="center" wrapText="1"/>
    </xf>
    <xf numFmtId="0" fontId="15" fillId="0" borderId="17" xfId="1" applyFont="1" applyBorder="1" applyAlignment="1">
      <alignment horizontal="center" vertical="center" wrapText="1"/>
    </xf>
    <xf numFmtId="0" fontId="15" fillId="0" borderId="18" xfId="1" applyFont="1" applyBorder="1" applyAlignment="1">
      <alignment horizontal="center" vertical="center" wrapText="1"/>
    </xf>
    <xf numFmtId="0" fontId="15" fillId="0" borderId="9" xfId="1" applyFont="1" applyBorder="1" applyAlignment="1">
      <alignment horizontal="center" vertical="center" wrapText="1"/>
    </xf>
    <xf numFmtId="0" fontId="15" fillId="0" borderId="9" xfId="1" applyFont="1" applyBorder="1" applyAlignment="1">
      <alignment horizontal="left" wrapText="1"/>
    </xf>
    <xf numFmtId="0" fontId="3" fillId="4" borderId="4" xfId="1" applyFont="1" applyFill="1" applyBorder="1" applyAlignment="1">
      <alignment horizontal="left" vertical="top" wrapText="1"/>
    </xf>
    <xf numFmtId="0" fontId="3" fillId="4" borderId="5" xfId="1" applyFont="1" applyFill="1" applyBorder="1" applyAlignment="1">
      <alignment horizontal="left" vertical="top" wrapText="1"/>
    </xf>
    <xf numFmtId="0" fontId="5" fillId="10" borderId="2" xfId="1" applyFont="1" applyFill="1" applyBorder="1" applyAlignment="1">
      <alignment horizontal="left" vertical="center" wrapText="1"/>
    </xf>
    <xf numFmtId="0" fontId="5" fillId="7" borderId="1" xfId="1" applyFont="1" applyFill="1" applyBorder="1" applyAlignment="1">
      <alignment horizontal="left" vertical="center" wrapText="1"/>
    </xf>
    <xf numFmtId="0" fontId="5" fillId="7" borderId="2" xfId="1" applyFont="1" applyFill="1" applyBorder="1" applyAlignment="1">
      <alignment horizontal="left" vertical="center" wrapText="1"/>
    </xf>
    <xf numFmtId="0" fontId="5" fillId="7" borderId="3" xfId="1" applyFont="1" applyFill="1" applyBorder="1" applyAlignment="1">
      <alignment horizontal="left" vertical="center" wrapText="1"/>
    </xf>
    <xf numFmtId="0" fontId="5" fillId="6" borderId="4" xfId="1" applyFont="1" applyFill="1" applyBorder="1" applyAlignment="1">
      <alignment horizontal="left" vertical="center" wrapText="1"/>
    </xf>
    <xf numFmtId="0" fontId="5" fillId="6" borderId="5" xfId="1" applyFont="1" applyFill="1" applyBorder="1" applyAlignment="1">
      <alignment horizontal="left" vertical="center" wrapText="1"/>
    </xf>
    <xf numFmtId="0" fontId="3" fillId="6" borderId="1" xfId="1" applyFont="1" applyFill="1" applyBorder="1" applyAlignment="1">
      <alignment horizontal="center" vertical="center" wrapText="1"/>
    </xf>
    <xf numFmtId="0" fontId="3" fillId="6" borderId="2" xfId="1" applyFont="1" applyFill="1" applyBorder="1" applyAlignment="1">
      <alignment horizontal="center" vertical="center" wrapText="1"/>
    </xf>
    <xf numFmtId="0" fontId="3" fillId="6" borderId="3" xfId="1" applyFont="1" applyFill="1" applyBorder="1" applyAlignment="1">
      <alignment horizontal="center" vertical="center" wrapText="1"/>
    </xf>
    <xf numFmtId="0" fontId="3" fillId="6" borderId="4" xfId="1" applyFont="1" applyFill="1" applyBorder="1" applyAlignment="1">
      <alignment horizontal="left" vertical="top" wrapText="1"/>
    </xf>
    <xf numFmtId="0" fontId="3" fillId="6" borderId="5" xfId="1" applyFont="1" applyFill="1" applyBorder="1" applyAlignment="1">
      <alignment horizontal="left" vertical="top" wrapText="1"/>
    </xf>
    <xf numFmtId="0" fontId="15" fillId="0" borderId="13" xfId="1" applyFont="1" applyBorder="1" applyAlignment="1">
      <alignment horizontal="center" vertical="center" wrapText="1"/>
    </xf>
    <xf numFmtId="0" fontId="15" fillId="0" borderId="12" xfId="1" applyFont="1" applyBorder="1" applyAlignment="1">
      <alignment horizontal="center" vertical="center" wrapText="1"/>
    </xf>
    <xf numFmtId="0" fontId="15" fillId="0" borderId="14" xfId="1" applyFont="1" applyBorder="1" applyAlignment="1">
      <alignment horizontal="center" vertical="center" wrapText="1"/>
    </xf>
    <xf numFmtId="0" fontId="15" fillId="0" borderId="11" xfId="1" applyFont="1" applyBorder="1" applyAlignment="1">
      <alignment horizontal="center" vertical="center" wrapText="1"/>
    </xf>
    <xf numFmtId="0" fontId="15" fillId="0" borderId="11" xfId="1" applyFont="1" applyFill="1" applyBorder="1" applyAlignment="1" applyProtection="1">
      <alignment horizontal="left" wrapText="1"/>
    </xf>
    <xf numFmtId="0" fontId="15" fillId="0" borderId="30" xfId="1" applyFont="1" applyBorder="1" applyAlignment="1">
      <alignment horizontal="left" vertical="top" wrapText="1"/>
    </xf>
    <xf numFmtId="0" fontId="15" fillId="0" borderId="14" xfId="1" applyFont="1" applyBorder="1" applyAlignment="1">
      <alignment horizontal="left" vertical="top" wrapText="1"/>
    </xf>
    <xf numFmtId="0" fontId="19" fillId="0" borderId="1" xfId="1" applyFont="1" applyBorder="1" applyAlignment="1">
      <alignment horizontal="left" vertical="top" wrapText="1"/>
    </xf>
    <xf numFmtId="0" fontId="19" fillId="0" borderId="2" xfId="1" applyFont="1" applyBorder="1" applyAlignment="1">
      <alignment horizontal="left" vertical="top" wrapText="1"/>
    </xf>
    <xf numFmtId="0" fontId="19" fillId="0" borderId="3" xfId="1" applyFont="1" applyBorder="1" applyAlignment="1">
      <alignment horizontal="left" vertical="top" wrapText="1"/>
    </xf>
    <xf numFmtId="0" fontId="5" fillId="6" borderId="36" xfId="1" applyFont="1" applyFill="1" applyBorder="1" applyAlignment="1">
      <alignment horizontal="left" vertical="center" wrapText="1"/>
    </xf>
    <xf numFmtId="0" fontId="3" fillId="6" borderId="36" xfId="1" applyFont="1" applyFill="1" applyBorder="1" applyAlignment="1">
      <alignment horizontal="left" vertical="top" wrapText="1"/>
    </xf>
    <xf numFmtId="0" fontId="12" fillId="0" borderId="10" xfId="1" applyFont="1" applyBorder="1" applyAlignment="1">
      <alignment horizontal="left" vertical="center" wrapText="1"/>
    </xf>
    <xf numFmtId="0" fontId="12" fillId="0" borderId="17" xfId="1" applyFont="1" applyBorder="1" applyAlignment="1">
      <alignment horizontal="left" vertical="center" wrapText="1"/>
    </xf>
    <xf numFmtId="0" fontId="12" fillId="0" borderId="18" xfId="1" applyFont="1" applyBorder="1" applyAlignment="1">
      <alignment horizontal="left" vertical="center" wrapText="1"/>
    </xf>
    <xf numFmtId="0" fontId="15" fillId="0" borderId="17" xfId="1" applyFont="1" applyFill="1" applyBorder="1" applyAlignment="1">
      <alignment horizontal="left" vertical="top" wrapText="1"/>
    </xf>
    <xf numFmtId="0" fontId="15" fillId="0" borderId="18" xfId="1" applyFont="1" applyFill="1" applyBorder="1" applyAlignment="1">
      <alignment horizontal="left" vertical="top" wrapText="1"/>
    </xf>
    <xf numFmtId="0" fontId="15" fillId="0" borderId="17" xfId="1" applyFont="1" applyBorder="1" applyAlignment="1">
      <alignment horizontal="left" vertical="top" wrapText="1"/>
    </xf>
    <xf numFmtId="0" fontId="15" fillId="0" borderId="18" xfId="1" applyFont="1" applyBorder="1" applyAlignment="1">
      <alignment horizontal="left" vertical="top" wrapText="1"/>
    </xf>
    <xf numFmtId="0" fontId="11" fillId="6" borderId="9" xfId="1" applyFont="1" applyFill="1" applyBorder="1" applyAlignment="1">
      <alignment horizontal="center" vertical="center" wrapText="1"/>
    </xf>
    <xf numFmtId="0" fontId="11" fillId="6" borderId="9" xfId="1" applyFont="1" applyFill="1" applyBorder="1" applyAlignment="1">
      <alignment horizontal="center" vertical="center"/>
    </xf>
    <xf numFmtId="0" fontId="6" fillId="7" borderId="10" xfId="1" applyFont="1" applyFill="1" applyBorder="1" applyAlignment="1">
      <alignment horizontal="left" vertical="center" wrapText="1"/>
    </xf>
    <xf numFmtId="0" fontId="6" fillId="7" borderId="17" xfId="1" applyFont="1" applyFill="1" applyBorder="1" applyAlignment="1">
      <alignment horizontal="left" vertical="center" wrapText="1"/>
    </xf>
    <xf numFmtId="0" fontId="6" fillId="7" borderId="18" xfId="1" applyFont="1" applyFill="1" applyBorder="1" applyAlignment="1">
      <alignment horizontal="left" vertical="center" wrapText="1"/>
    </xf>
    <xf numFmtId="0" fontId="0" fillId="6" borderId="10" xfId="0" applyFill="1" applyBorder="1" applyAlignment="1">
      <alignment horizontal="left" vertical="center"/>
    </xf>
    <xf numFmtId="0" fontId="0" fillId="6" borderId="17" xfId="0" applyFill="1" applyBorder="1" applyAlignment="1">
      <alignment horizontal="left" vertical="center"/>
    </xf>
    <xf numFmtId="0" fontId="10" fillId="0" borderId="0" xfId="0" applyFont="1" applyAlignment="1">
      <alignment horizontal="center" vertical="center"/>
    </xf>
    <xf numFmtId="0" fontId="0" fillId="0" borderId="10" xfId="0" applyFont="1" applyBorder="1" applyAlignment="1">
      <alignment horizontal="center" vertical="center"/>
    </xf>
    <xf numFmtId="0" fontId="0" fillId="0" borderId="0" xfId="0" applyFont="1" applyBorder="1" applyAlignment="1">
      <alignment horizontal="center" vertical="center"/>
    </xf>
    <xf numFmtId="0" fontId="0" fillId="0" borderId="12" xfId="0" applyFont="1" applyBorder="1" applyAlignment="1">
      <alignment horizontal="center" vertical="center"/>
    </xf>
    <xf numFmtId="0" fontId="0" fillId="0" borderId="0" xfId="0" applyFont="1" applyFill="1" applyBorder="1" applyAlignment="1">
      <alignment horizontal="center" vertical="center"/>
    </xf>
    <xf numFmtId="0" fontId="0" fillId="0" borderId="12" xfId="0" applyFont="1" applyFill="1" applyBorder="1" applyAlignment="1">
      <alignment horizontal="center" vertical="center"/>
    </xf>
    <xf numFmtId="0" fontId="10" fillId="5" borderId="10" xfId="0" applyFont="1" applyFill="1" applyBorder="1" applyAlignment="1" applyProtection="1">
      <alignment horizontal="center" vertical="center"/>
      <protection locked="0"/>
    </xf>
    <xf numFmtId="0" fontId="10" fillId="5" borderId="17" xfId="0" applyFont="1" applyFill="1" applyBorder="1" applyAlignment="1" applyProtection="1">
      <alignment horizontal="center" vertical="center"/>
      <protection locked="0"/>
    </xf>
    <xf numFmtId="0" fontId="10" fillId="5" borderId="18" xfId="0" applyFont="1" applyFill="1" applyBorder="1" applyAlignment="1" applyProtection="1">
      <alignment horizontal="center" vertical="center"/>
      <protection locked="0"/>
    </xf>
    <xf numFmtId="0" fontId="0" fillId="0" borderId="15" xfId="0" applyFont="1" applyBorder="1" applyAlignment="1">
      <alignment horizontal="center" vertical="center"/>
    </xf>
    <xf numFmtId="0" fontId="0" fillId="0" borderId="16" xfId="0" applyFont="1" applyBorder="1" applyAlignment="1">
      <alignment horizontal="center" vertical="center"/>
    </xf>
    <xf numFmtId="0" fontId="0" fillId="0" borderId="11" xfId="0" applyFont="1" applyBorder="1" applyAlignment="1">
      <alignment horizontal="center" vertical="center"/>
    </xf>
    <xf numFmtId="0" fontId="0" fillId="6" borderId="10" xfId="0" applyFont="1" applyFill="1" applyBorder="1" applyAlignment="1">
      <alignment horizontal="left" vertical="center"/>
    </xf>
    <xf numFmtId="0" fontId="0" fillId="6" borderId="17" xfId="0" applyFont="1" applyFill="1" applyBorder="1" applyAlignment="1">
      <alignment horizontal="left" vertical="center"/>
    </xf>
    <xf numFmtId="0" fontId="0" fillId="6" borderId="18" xfId="0" applyFont="1" applyFill="1" applyBorder="1" applyAlignment="1">
      <alignment horizontal="left" vertical="center"/>
    </xf>
    <xf numFmtId="0" fontId="0" fillId="6" borderId="18" xfId="0" applyFill="1" applyBorder="1" applyAlignment="1">
      <alignment horizontal="left" vertical="center"/>
    </xf>
  </cellXfs>
  <cellStyles count="3">
    <cellStyle name="Hyperlink" xfId="2" builtinId="8"/>
    <cellStyle name="Standaard" xfId="0" builtinId="0"/>
    <cellStyle name="Standaard 3" xfId="1" xr:uid="{00000000-0005-0000-0000-000002000000}"/>
  </cellStyles>
  <dxfs count="501">
    <dxf>
      <fill>
        <patternFill>
          <bgColor rgb="FF66CCFF"/>
        </patternFill>
      </fill>
    </dxf>
    <dxf>
      <fill>
        <patternFill>
          <bgColor rgb="FFCCFF66"/>
        </patternFill>
      </fill>
    </dxf>
    <dxf>
      <fill>
        <patternFill>
          <bgColor rgb="FFFF7C80"/>
        </patternFill>
      </fill>
    </dxf>
    <dxf>
      <fill>
        <patternFill>
          <bgColor rgb="FF66CCFF"/>
        </patternFill>
      </fill>
    </dxf>
    <dxf>
      <fill>
        <patternFill>
          <bgColor rgb="FFCCFF66"/>
        </patternFill>
      </fill>
    </dxf>
    <dxf>
      <fill>
        <patternFill>
          <bgColor rgb="FFFF7C80"/>
        </patternFill>
      </fill>
    </dxf>
    <dxf>
      <fill>
        <patternFill>
          <bgColor rgb="FF66CCFF"/>
        </patternFill>
      </fill>
    </dxf>
    <dxf>
      <fill>
        <patternFill>
          <bgColor rgb="FFCCFF66"/>
        </patternFill>
      </fill>
    </dxf>
    <dxf>
      <fill>
        <patternFill>
          <bgColor rgb="FFFF7C80"/>
        </patternFill>
      </fill>
    </dxf>
    <dxf>
      <fill>
        <patternFill>
          <bgColor rgb="FF66CCFF"/>
        </patternFill>
      </fill>
    </dxf>
    <dxf>
      <fill>
        <patternFill>
          <bgColor rgb="FFCCFF66"/>
        </patternFill>
      </fill>
    </dxf>
    <dxf>
      <fill>
        <patternFill>
          <bgColor rgb="FFFF7C80"/>
        </patternFill>
      </fill>
    </dxf>
    <dxf>
      <fill>
        <patternFill>
          <bgColor rgb="FF66CCFF"/>
        </patternFill>
      </fill>
    </dxf>
    <dxf>
      <fill>
        <patternFill>
          <bgColor rgb="FFCCFF66"/>
        </patternFill>
      </fill>
    </dxf>
    <dxf>
      <fill>
        <patternFill>
          <bgColor rgb="FFFF7C80"/>
        </patternFill>
      </fill>
    </dxf>
    <dxf>
      <fill>
        <patternFill>
          <bgColor rgb="FF66CCFF"/>
        </patternFill>
      </fill>
    </dxf>
    <dxf>
      <fill>
        <patternFill>
          <bgColor rgb="FFCCFF66"/>
        </patternFill>
      </fill>
    </dxf>
    <dxf>
      <fill>
        <patternFill>
          <bgColor rgb="FFFF7C80"/>
        </patternFill>
      </fill>
    </dxf>
    <dxf>
      <fill>
        <patternFill>
          <bgColor rgb="FF66CCFF"/>
        </patternFill>
      </fill>
    </dxf>
    <dxf>
      <fill>
        <patternFill>
          <bgColor rgb="FFCCFF66"/>
        </patternFill>
      </fill>
    </dxf>
    <dxf>
      <fill>
        <patternFill>
          <bgColor rgb="FFFF7C80"/>
        </patternFill>
      </fill>
    </dxf>
    <dxf>
      <fill>
        <patternFill>
          <bgColor rgb="FF66CCFF"/>
        </patternFill>
      </fill>
    </dxf>
    <dxf>
      <fill>
        <patternFill>
          <bgColor rgb="FFCCFF66"/>
        </patternFill>
      </fill>
    </dxf>
    <dxf>
      <fill>
        <patternFill>
          <bgColor rgb="FFFF7C80"/>
        </patternFill>
      </fill>
    </dxf>
    <dxf>
      <fill>
        <patternFill>
          <bgColor rgb="FF66CCFF"/>
        </patternFill>
      </fill>
    </dxf>
    <dxf>
      <fill>
        <patternFill>
          <bgColor rgb="FFCCFF66"/>
        </patternFill>
      </fill>
    </dxf>
    <dxf>
      <fill>
        <patternFill>
          <bgColor rgb="FFFF7C80"/>
        </patternFill>
      </fill>
    </dxf>
    <dxf>
      <fill>
        <patternFill>
          <bgColor rgb="FFFF7C80"/>
        </patternFill>
      </fill>
    </dxf>
    <dxf>
      <fill>
        <patternFill>
          <bgColor rgb="FFCCFF99"/>
        </patternFill>
      </fill>
    </dxf>
    <dxf>
      <fill>
        <patternFill>
          <bgColor rgb="FFFF7C80"/>
        </patternFill>
      </fill>
    </dxf>
    <dxf>
      <fill>
        <patternFill>
          <bgColor rgb="FFCCFF99"/>
        </patternFill>
      </fill>
    </dxf>
    <dxf>
      <fill>
        <patternFill>
          <bgColor rgb="FFFF7C80"/>
        </patternFill>
      </fill>
    </dxf>
    <dxf>
      <fill>
        <patternFill>
          <bgColor rgb="FFCCFF99"/>
        </patternFill>
      </fill>
    </dxf>
    <dxf>
      <fill>
        <patternFill>
          <bgColor rgb="FFFF7C80"/>
        </patternFill>
      </fill>
    </dxf>
    <dxf>
      <fill>
        <patternFill>
          <bgColor rgb="FFCCFF99"/>
        </patternFill>
      </fill>
    </dxf>
    <dxf>
      <fill>
        <patternFill>
          <bgColor rgb="FFFF7C80"/>
        </patternFill>
      </fill>
    </dxf>
    <dxf>
      <fill>
        <patternFill>
          <bgColor rgb="FFCCFF99"/>
        </patternFill>
      </fill>
    </dxf>
    <dxf>
      <fill>
        <patternFill>
          <bgColor rgb="FFFF7C80"/>
        </patternFill>
      </fill>
    </dxf>
    <dxf>
      <fill>
        <patternFill>
          <bgColor rgb="FFCCFF99"/>
        </patternFill>
      </fill>
    </dxf>
    <dxf>
      <fill>
        <patternFill>
          <bgColor rgb="FFFF7C80"/>
        </patternFill>
      </fill>
    </dxf>
    <dxf>
      <fill>
        <patternFill>
          <bgColor rgb="FFCCFF99"/>
        </patternFill>
      </fill>
    </dxf>
    <dxf>
      <fill>
        <patternFill>
          <bgColor rgb="FFFF7C80"/>
        </patternFill>
      </fill>
    </dxf>
    <dxf>
      <fill>
        <patternFill>
          <bgColor rgb="FFCCFF99"/>
        </patternFill>
      </fill>
    </dxf>
    <dxf>
      <fill>
        <patternFill>
          <bgColor rgb="FFFF7C80"/>
        </patternFill>
      </fill>
    </dxf>
    <dxf>
      <fill>
        <patternFill>
          <bgColor rgb="FFCCFF99"/>
        </patternFill>
      </fill>
    </dxf>
    <dxf>
      <fill>
        <patternFill>
          <bgColor rgb="FFFF7C80"/>
        </patternFill>
      </fill>
    </dxf>
    <dxf>
      <fill>
        <patternFill>
          <bgColor rgb="FFCCFF99"/>
        </patternFill>
      </fill>
    </dxf>
    <dxf>
      <fill>
        <patternFill>
          <bgColor rgb="FFFF7C80"/>
        </patternFill>
      </fill>
    </dxf>
    <dxf>
      <fill>
        <patternFill>
          <bgColor rgb="FFCCFF99"/>
        </patternFill>
      </fill>
    </dxf>
    <dxf>
      <fill>
        <patternFill>
          <bgColor rgb="FFFF7C80"/>
        </patternFill>
      </fill>
    </dxf>
    <dxf>
      <fill>
        <patternFill>
          <bgColor rgb="FFCCFF99"/>
        </patternFill>
      </fill>
    </dxf>
    <dxf>
      <fill>
        <patternFill>
          <bgColor rgb="FFFF7C80"/>
        </patternFill>
      </fill>
    </dxf>
    <dxf>
      <fill>
        <patternFill>
          <bgColor rgb="FFCCFF99"/>
        </patternFill>
      </fill>
    </dxf>
    <dxf>
      <fill>
        <patternFill>
          <bgColor rgb="FFFF7C80"/>
        </patternFill>
      </fill>
    </dxf>
    <dxf>
      <fill>
        <patternFill>
          <bgColor rgb="FFCCFF99"/>
        </patternFill>
      </fill>
    </dxf>
    <dxf>
      <fill>
        <patternFill>
          <bgColor rgb="FFFF7C80"/>
        </patternFill>
      </fill>
    </dxf>
    <dxf>
      <fill>
        <patternFill>
          <bgColor rgb="FFCCFF99"/>
        </patternFill>
      </fill>
    </dxf>
    <dxf>
      <fill>
        <patternFill>
          <bgColor rgb="FF66CCFF"/>
        </patternFill>
      </fill>
    </dxf>
    <dxf>
      <fill>
        <patternFill>
          <bgColor rgb="FFCCFF99"/>
        </patternFill>
      </fill>
    </dxf>
    <dxf>
      <fill>
        <patternFill>
          <bgColor rgb="FFFF7C80"/>
        </patternFill>
      </fill>
    </dxf>
    <dxf>
      <fill>
        <patternFill>
          <bgColor rgb="FF66CCFF"/>
        </patternFill>
      </fill>
    </dxf>
    <dxf>
      <fill>
        <patternFill>
          <bgColor rgb="FFCCFF99"/>
        </patternFill>
      </fill>
    </dxf>
    <dxf>
      <fill>
        <patternFill>
          <bgColor rgb="FFFF7C80"/>
        </patternFill>
      </fill>
    </dxf>
    <dxf>
      <fill>
        <patternFill>
          <bgColor rgb="FF66CCFF"/>
        </patternFill>
      </fill>
    </dxf>
    <dxf>
      <fill>
        <patternFill>
          <bgColor rgb="FFCCFF99"/>
        </patternFill>
      </fill>
    </dxf>
    <dxf>
      <fill>
        <patternFill>
          <bgColor rgb="FFFF7C80"/>
        </patternFill>
      </fill>
    </dxf>
    <dxf>
      <fill>
        <patternFill>
          <bgColor rgb="FF00B0F0"/>
        </patternFill>
      </fill>
    </dxf>
    <dxf>
      <fill>
        <patternFill>
          <bgColor rgb="FF00B0F0"/>
        </patternFill>
      </fill>
    </dxf>
    <dxf>
      <fill>
        <patternFill>
          <bgColor rgb="FF00B0F0"/>
        </patternFill>
      </fill>
    </dxf>
    <dxf>
      <fill>
        <patternFill>
          <bgColor rgb="FFCCFF99"/>
        </patternFill>
      </fill>
    </dxf>
    <dxf>
      <fill>
        <patternFill>
          <bgColor rgb="FFFF7C80"/>
        </patternFill>
      </fill>
    </dxf>
    <dxf>
      <fill>
        <patternFill>
          <bgColor rgb="FFCCFF99"/>
        </patternFill>
      </fill>
    </dxf>
    <dxf>
      <fill>
        <patternFill>
          <bgColor rgb="FFFF7C80"/>
        </patternFill>
      </fill>
    </dxf>
    <dxf>
      <fill>
        <patternFill>
          <bgColor rgb="FF66CCFF"/>
        </patternFill>
      </fill>
    </dxf>
    <dxf>
      <fill>
        <patternFill>
          <bgColor rgb="FFCCFF99"/>
        </patternFill>
      </fill>
    </dxf>
    <dxf>
      <fill>
        <patternFill>
          <bgColor rgb="FF66CCFF"/>
        </patternFill>
      </fill>
    </dxf>
    <dxf>
      <fill>
        <patternFill>
          <bgColor rgb="FFCCFF99"/>
        </patternFill>
      </fill>
    </dxf>
    <dxf>
      <fill>
        <patternFill>
          <bgColor rgb="FF66CCFF"/>
        </patternFill>
      </fill>
    </dxf>
    <dxf>
      <fill>
        <patternFill>
          <bgColor rgb="FFCCFF99"/>
        </patternFill>
      </fill>
    </dxf>
    <dxf>
      <fill>
        <patternFill>
          <bgColor rgb="FF66CCFF"/>
        </patternFill>
      </fill>
    </dxf>
    <dxf>
      <fill>
        <patternFill>
          <bgColor rgb="FFCCFF99"/>
        </patternFill>
      </fill>
    </dxf>
    <dxf>
      <fill>
        <patternFill>
          <bgColor rgb="FFFF7C80"/>
        </patternFill>
      </fill>
    </dxf>
    <dxf>
      <fill>
        <patternFill>
          <bgColor rgb="FF66CCFF"/>
        </patternFill>
      </fill>
    </dxf>
    <dxf>
      <fill>
        <patternFill>
          <bgColor rgb="FFCCFF99"/>
        </patternFill>
      </fill>
    </dxf>
    <dxf>
      <fill>
        <patternFill>
          <bgColor rgb="FFFF7C80"/>
        </patternFill>
      </fill>
    </dxf>
    <dxf>
      <fill>
        <patternFill>
          <bgColor rgb="FF00B0F0"/>
        </patternFill>
      </fill>
    </dxf>
    <dxf>
      <fill>
        <patternFill>
          <bgColor rgb="FF00B0F0"/>
        </patternFill>
      </fill>
    </dxf>
    <dxf>
      <fill>
        <patternFill>
          <bgColor rgb="FF00B0F0"/>
        </patternFill>
      </fill>
    </dxf>
    <dxf>
      <fill>
        <patternFill>
          <bgColor rgb="FFCCFF99"/>
        </patternFill>
      </fill>
    </dxf>
    <dxf>
      <fill>
        <patternFill>
          <bgColor rgb="FFFF7C80"/>
        </patternFill>
      </fill>
    </dxf>
    <dxf>
      <fill>
        <patternFill>
          <bgColor rgb="FFCCFF99"/>
        </patternFill>
      </fill>
    </dxf>
    <dxf>
      <fill>
        <patternFill>
          <bgColor rgb="FFFF7C80"/>
        </patternFill>
      </fill>
    </dxf>
    <dxf>
      <fill>
        <patternFill>
          <bgColor rgb="FF66CCFF"/>
        </patternFill>
      </fill>
    </dxf>
    <dxf>
      <fill>
        <patternFill>
          <bgColor rgb="FFCCFF99"/>
        </patternFill>
      </fill>
    </dxf>
    <dxf>
      <fill>
        <patternFill>
          <bgColor rgb="FF66CCFF"/>
        </patternFill>
      </fill>
    </dxf>
    <dxf>
      <fill>
        <patternFill>
          <bgColor rgb="FFCCFF99"/>
        </patternFill>
      </fill>
    </dxf>
    <dxf>
      <fill>
        <patternFill>
          <bgColor rgb="FF66CCFF"/>
        </patternFill>
      </fill>
    </dxf>
    <dxf>
      <fill>
        <patternFill>
          <bgColor rgb="FFCCFF99"/>
        </patternFill>
      </fill>
    </dxf>
    <dxf>
      <fill>
        <patternFill>
          <bgColor rgb="FF66CCFF"/>
        </patternFill>
      </fill>
    </dxf>
    <dxf>
      <fill>
        <patternFill>
          <bgColor rgb="FFCCFF99"/>
        </patternFill>
      </fill>
    </dxf>
    <dxf>
      <fill>
        <patternFill>
          <bgColor rgb="FFFF7C80"/>
        </patternFill>
      </fill>
    </dxf>
    <dxf>
      <fill>
        <patternFill>
          <bgColor rgb="FF66CCFF"/>
        </patternFill>
      </fill>
    </dxf>
    <dxf>
      <fill>
        <patternFill>
          <bgColor rgb="FFCCFF99"/>
        </patternFill>
      </fill>
    </dxf>
    <dxf>
      <fill>
        <patternFill>
          <bgColor rgb="FFFF7C80"/>
        </patternFill>
      </fill>
    </dxf>
    <dxf>
      <fill>
        <patternFill>
          <bgColor rgb="FF66CCFF"/>
        </patternFill>
      </fill>
    </dxf>
    <dxf>
      <fill>
        <patternFill>
          <bgColor rgb="FFCCFF99"/>
        </patternFill>
      </fill>
    </dxf>
    <dxf>
      <fill>
        <patternFill>
          <bgColor rgb="FFFF7C80"/>
        </patternFill>
      </fill>
    </dxf>
    <dxf>
      <fill>
        <patternFill>
          <bgColor rgb="FF66CCFF"/>
        </patternFill>
      </fill>
    </dxf>
    <dxf>
      <fill>
        <patternFill>
          <bgColor rgb="FFCCFF99"/>
        </patternFill>
      </fill>
    </dxf>
    <dxf>
      <fill>
        <patternFill>
          <bgColor rgb="FFFF7C80"/>
        </patternFill>
      </fill>
    </dxf>
    <dxf>
      <fill>
        <patternFill>
          <bgColor rgb="FF66CCFF"/>
        </patternFill>
      </fill>
    </dxf>
    <dxf>
      <fill>
        <patternFill>
          <bgColor rgb="FFCCFF99"/>
        </patternFill>
      </fill>
    </dxf>
    <dxf>
      <fill>
        <patternFill>
          <bgColor rgb="FFFF7C80"/>
        </patternFill>
      </fill>
    </dxf>
    <dxf>
      <fill>
        <patternFill>
          <bgColor rgb="FF66CCFF"/>
        </patternFill>
      </fill>
    </dxf>
    <dxf>
      <fill>
        <patternFill>
          <bgColor rgb="FFCCFF99"/>
        </patternFill>
      </fill>
    </dxf>
    <dxf>
      <fill>
        <patternFill>
          <bgColor rgb="FFFF7C80"/>
        </patternFill>
      </fill>
    </dxf>
    <dxf>
      <fill>
        <patternFill>
          <bgColor rgb="FF66CCFF"/>
        </patternFill>
      </fill>
    </dxf>
    <dxf>
      <fill>
        <patternFill>
          <bgColor rgb="FFCCFF99"/>
        </patternFill>
      </fill>
    </dxf>
    <dxf>
      <fill>
        <patternFill>
          <bgColor rgb="FFFF7C80"/>
        </patternFill>
      </fill>
    </dxf>
    <dxf>
      <fill>
        <patternFill>
          <bgColor rgb="FF66CCFF"/>
        </patternFill>
      </fill>
    </dxf>
    <dxf>
      <fill>
        <patternFill>
          <bgColor rgb="FFCCFF99"/>
        </patternFill>
      </fill>
    </dxf>
    <dxf>
      <fill>
        <patternFill>
          <bgColor rgb="FFFF7C80"/>
        </patternFill>
      </fill>
    </dxf>
    <dxf>
      <fill>
        <patternFill>
          <bgColor rgb="FF66CCFF"/>
        </patternFill>
      </fill>
    </dxf>
    <dxf>
      <fill>
        <patternFill>
          <bgColor rgb="FFCCFF99"/>
        </patternFill>
      </fill>
    </dxf>
    <dxf>
      <fill>
        <patternFill>
          <bgColor rgb="FFFF7C80"/>
        </patternFill>
      </fill>
    </dxf>
    <dxf>
      <fill>
        <patternFill>
          <bgColor rgb="FF66CCFF"/>
        </patternFill>
      </fill>
    </dxf>
    <dxf>
      <fill>
        <patternFill>
          <bgColor rgb="FFCCFF99"/>
        </patternFill>
      </fill>
    </dxf>
    <dxf>
      <fill>
        <patternFill>
          <bgColor rgb="FFFF7C80"/>
        </patternFill>
      </fill>
    </dxf>
    <dxf>
      <fill>
        <patternFill>
          <bgColor rgb="FF66CCFF"/>
        </patternFill>
      </fill>
    </dxf>
    <dxf>
      <fill>
        <patternFill>
          <bgColor rgb="FFCCFF99"/>
        </patternFill>
      </fill>
    </dxf>
    <dxf>
      <fill>
        <patternFill>
          <bgColor rgb="FFFF7C80"/>
        </patternFill>
      </fill>
    </dxf>
    <dxf>
      <fill>
        <patternFill>
          <bgColor rgb="FF66CCFF"/>
        </patternFill>
      </fill>
    </dxf>
    <dxf>
      <fill>
        <patternFill>
          <bgColor rgb="FFCCFF99"/>
        </patternFill>
      </fill>
    </dxf>
    <dxf>
      <fill>
        <patternFill>
          <bgColor rgb="FFFF7C80"/>
        </patternFill>
      </fill>
    </dxf>
    <dxf>
      <fill>
        <patternFill>
          <bgColor rgb="FF66CCFF"/>
        </patternFill>
      </fill>
    </dxf>
    <dxf>
      <fill>
        <patternFill>
          <bgColor rgb="FFCCFF99"/>
        </patternFill>
      </fill>
    </dxf>
    <dxf>
      <fill>
        <patternFill>
          <bgColor rgb="FFFF7C80"/>
        </patternFill>
      </fill>
    </dxf>
    <dxf>
      <fill>
        <patternFill>
          <bgColor rgb="FF66CCFF"/>
        </patternFill>
      </fill>
    </dxf>
    <dxf>
      <fill>
        <patternFill>
          <bgColor rgb="FFCCFF99"/>
        </patternFill>
      </fill>
    </dxf>
    <dxf>
      <fill>
        <patternFill>
          <bgColor rgb="FFFF7C80"/>
        </patternFill>
      </fill>
    </dxf>
    <dxf>
      <fill>
        <patternFill>
          <bgColor rgb="FF66CCFF"/>
        </patternFill>
      </fill>
    </dxf>
    <dxf>
      <fill>
        <patternFill>
          <bgColor rgb="FFCCFF99"/>
        </patternFill>
      </fill>
    </dxf>
    <dxf>
      <fill>
        <patternFill>
          <bgColor rgb="FF66CCFF"/>
        </patternFill>
      </fill>
    </dxf>
    <dxf>
      <fill>
        <patternFill>
          <bgColor rgb="FFCCFF99"/>
        </patternFill>
      </fill>
    </dxf>
    <dxf>
      <fill>
        <patternFill>
          <bgColor rgb="FF66CCFF"/>
        </patternFill>
      </fill>
    </dxf>
    <dxf>
      <fill>
        <patternFill>
          <bgColor rgb="FFCCFF99"/>
        </patternFill>
      </fill>
    </dxf>
    <dxf>
      <fill>
        <patternFill>
          <bgColor rgb="FF00B0F0"/>
        </patternFill>
      </fill>
    </dxf>
    <dxf>
      <fill>
        <patternFill>
          <bgColor rgb="FF00B0F0"/>
        </patternFill>
      </fill>
    </dxf>
    <dxf>
      <fill>
        <patternFill>
          <bgColor rgb="FF00B0F0"/>
        </patternFill>
      </fill>
    </dxf>
    <dxf>
      <fill>
        <patternFill>
          <bgColor rgb="FFCCFF99"/>
        </patternFill>
      </fill>
    </dxf>
    <dxf>
      <fill>
        <patternFill>
          <bgColor rgb="FFFF7C80"/>
        </patternFill>
      </fill>
    </dxf>
    <dxf>
      <fill>
        <patternFill>
          <bgColor rgb="FFCCFF99"/>
        </patternFill>
      </fill>
    </dxf>
    <dxf>
      <fill>
        <patternFill>
          <bgColor rgb="FFFF7C80"/>
        </patternFill>
      </fill>
    </dxf>
    <dxf>
      <fill>
        <patternFill>
          <bgColor rgb="FF66CCFF"/>
        </patternFill>
      </fill>
    </dxf>
    <dxf>
      <fill>
        <patternFill>
          <bgColor rgb="FFCCFF99"/>
        </patternFill>
      </fill>
    </dxf>
    <dxf>
      <fill>
        <patternFill>
          <bgColor rgb="FF66CCFF"/>
        </patternFill>
      </fill>
    </dxf>
    <dxf>
      <fill>
        <patternFill>
          <bgColor rgb="FFCCFF99"/>
        </patternFill>
      </fill>
    </dxf>
    <dxf>
      <fill>
        <patternFill>
          <bgColor rgb="FFFF7C80"/>
        </patternFill>
      </fill>
    </dxf>
    <dxf>
      <fill>
        <patternFill>
          <bgColor rgb="FF66CCFF"/>
        </patternFill>
      </fill>
    </dxf>
    <dxf>
      <fill>
        <patternFill>
          <bgColor rgb="FFCCFF99"/>
        </patternFill>
      </fill>
    </dxf>
    <dxf>
      <fill>
        <patternFill>
          <bgColor rgb="FF66CCFF"/>
        </patternFill>
      </fill>
    </dxf>
    <dxf>
      <fill>
        <patternFill>
          <bgColor rgb="FFCCFF99"/>
        </patternFill>
      </fill>
    </dxf>
    <dxf>
      <fill>
        <patternFill>
          <bgColor rgb="FF66CCFF"/>
        </patternFill>
      </fill>
    </dxf>
    <dxf>
      <fill>
        <patternFill>
          <bgColor rgb="FFCCFF99"/>
        </patternFill>
      </fill>
    </dxf>
    <dxf>
      <fill>
        <patternFill>
          <bgColor rgb="FF66CCFF"/>
        </patternFill>
      </fill>
    </dxf>
    <dxf>
      <fill>
        <patternFill>
          <bgColor rgb="FFCCFF99"/>
        </patternFill>
      </fill>
    </dxf>
    <dxf>
      <fill>
        <patternFill>
          <bgColor rgb="FFFF7C80"/>
        </patternFill>
      </fill>
    </dxf>
    <dxf>
      <fill>
        <patternFill>
          <bgColor rgb="FF00B0F0"/>
        </patternFill>
      </fill>
    </dxf>
    <dxf>
      <fill>
        <patternFill>
          <bgColor rgb="FF00B0F0"/>
        </patternFill>
      </fill>
    </dxf>
    <dxf>
      <fill>
        <patternFill>
          <bgColor rgb="FF00B0F0"/>
        </patternFill>
      </fill>
    </dxf>
    <dxf>
      <fill>
        <patternFill>
          <bgColor rgb="FFCCFF99"/>
        </patternFill>
      </fill>
    </dxf>
    <dxf>
      <fill>
        <patternFill>
          <bgColor rgb="FFFF7C80"/>
        </patternFill>
      </fill>
    </dxf>
    <dxf>
      <fill>
        <patternFill>
          <bgColor rgb="FFCCFF99"/>
        </patternFill>
      </fill>
    </dxf>
    <dxf>
      <fill>
        <patternFill>
          <bgColor rgb="FFFF7C80"/>
        </patternFill>
      </fill>
    </dxf>
    <dxf>
      <fill>
        <patternFill>
          <bgColor rgb="FF66CCFF"/>
        </patternFill>
      </fill>
    </dxf>
    <dxf>
      <fill>
        <patternFill>
          <bgColor rgb="FFCCFF99"/>
        </patternFill>
      </fill>
    </dxf>
    <dxf>
      <fill>
        <patternFill>
          <bgColor rgb="FFFF7C80"/>
        </patternFill>
      </fill>
    </dxf>
    <dxf>
      <fill>
        <patternFill>
          <bgColor rgb="FF66CCFF"/>
        </patternFill>
      </fill>
    </dxf>
    <dxf>
      <fill>
        <patternFill>
          <bgColor rgb="FFCCFF99"/>
        </patternFill>
      </fill>
    </dxf>
    <dxf>
      <fill>
        <patternFill>
          <bgColor rgb="FFFF7C80"/>
        </patternFill>
      </fill>
    </dxf>
    <dxf>
      <fill>
        <patternFill>
          <bgColor rgb="FF66CCFF"/>
        </patternFill>
      </fill>
    </dxf>
    <dxf>
      <fill>
        <patternFill>
          <bgColor rgb="FFCCFF99"/>
        </patternFill>
      </fill>
    </dxf>
    <dxf>
      <fill>
        <patternFill>
          <bgColor rgb="FF66CCFF"/>
        </patternFill>
      </fill>
    </dxf>
    <dxf>
      <fill>
        <patternFill>
          <bgColor rgb="FFCCFF99"/>
        </patternFill>
      </fill>
    </dxf>
    <dxf>
      <fill>
        <patternFill>
          <bgColor rgb="FF66CCFF"/>
        </patternFill>
      </fill>
    </dxf>
    <dxf>
      <fill>
        <patternFill>
          <bgColor rgb="FFCCFF99"/>
        </patternFill>
      </fill>
    </dxf>
    <dxf>
      <fill>
        <patternFill>
          <bgColor rgb="FF00B0F0"/>
        </patternFill>
      </fill>
    </dxf>
    <dxf>
      <fill>
        <patternFill>
          <bgColor rgb="FF00B0F0"/>
        </patternFill>
      </fill>
    </dxf>
    <dxf>
      <fill>
        <patternFill>
          <bgColor rgb="FF00B0F0"/>
        </patternFill>
      </fill>
    </dxf>
    <dxf>
      <fill>
        <patternFill>
          <bgColor rgb="FFCCFF99"/>
        </patternFill>
      </fill>
    </dxf>
    <dxf>
      <fill>
        <patternFill>
          <bgColor rgb="FFFF7C80"/>
        </patternFill>
      </fill>
    </dxf>
    <dxf>
      <fill>
        <patternFill>
          <bgColor rgb="FF66CCFF"/>
        </patternFill>
      </fill>
    </dxf>
    <dxf>
      <fill>
        <patternFill>
          <bgColor rgb="FFCCFF99"/>
        </patternFill>
      </fill>
    </dxf>
    <dxf>
      <fill>
        <patternFill>
          <bgColor rgb="FFFF7C80"/>
        </patternFill>
      </fill>
    </dxf>
    <dxf>
      <fill>
        <patternFill>
          <bgColor rgb="FFCCFF99"/>
        </patternFill>
      </fill>
    </dxf>
    <dxf>
      <fill>
        <patternFill>
          <bgColor rgb="FFFF7C80"/>
        </patternFill>
      </fill>
    </dxf>
    <dxf>
      <fill>
        <patternFill>
          <bgColor rgb="FF66CCFF"/>
        </patternFill>
      </fill>
    </dxf>
    <dxf>
      <fill>
        <patternFill>
          <bgColor rgb="FFCCFF99"/>
        </patternFill>
      </fill>
    </dxf>
    <dxf>
      <fill>
        <patternFill>
          <bgColor rgb="FFFF7C80"/>
        </patternFill>
      </fill>
    </dxf>
    <dxf>
      <fill>
        <patternFill>
          <bgColor rgb="FF66CCFF"/>
        </patternFill>
      </fill>
    </dxf>
    <dxf>
      <fill>
        <patternFill>
          <bgColor rgb="FFCCFF99"/>
        </patternFill>
      </fill>
    </dxf>
    <dxf>
      <fill>
        <patternFill>
          <bgColor rgb="FF66CCFF"/>
        </patternFill>
      </fill>
    </dxf>
    <dxf>
      <fill>
        <patternFill>
          <bgColor rgb="FFCCFF99"/>
        </patternFill>
      </fill>
    </dxf>
    <dxf>
      <fill>
        <patternFill>
          <bgColor rgb="FF66CCFF"/>
        </patternFill>
      </fill>
    </dxf>
    <dxf>
      <fill>
        <patternFill>
          <bgColor rgb="FFCCFF99"/>
        </patternFill>
      </fill>
    </dxf>
    <dxf>
      <fill>
        <patternFill>
          <bgColor rgb="FF00B0F0"/>
        </patternFill>
      </fill>
    </dxf>
    <dxf>
      <fill>
        <patternFill>
          <bgColor rgb="FF00B0F0"/>
        </patternFill>
      </fill>
    </dxf>
    <dxf>
      <fill>
        <patternFill>
          <bgColor rgb="FF00B0F0"/>
        </patternFill>
      </fill>
    </dxf>
    <dxf>
      <fill>
        <patternFill>
          <bgColor rgb="FFCCFF99"/>
        </patternFill>
      </fill>
    </dxf>
    <dxf>
      <fill>
        <patternFill>
          <bgColor rgb="FFFF7C80"/>
        </patternFill>
      </fill>
    </dxf>
    <dxf>
      <fill>
        <patternFill>
          <bgColor rgb="FF66CCFF"/>
        </patternFill>
      </fill>
    </dxf>
    <dxf>
      <fill>
        <patternFill>
          <bgColor rgb="FFCCFF99"/>
        </patternFill>
      </fill>
    </dxf>
    <dxf>
      <fill>
        <patternFill>
          <bgColor rgb="FFFF7C80"/>
        </patternFill>
      </fill>
    </dxf>
    <dxf>
      <fill>
        <patternFill>
          <bgColor rgb="FFCCFF99"/>
        </patternFill>
      </fill>
    </dxf>
    <dxf>
      <fill>
        <patternFill>
          <bgColor rgb="FFFF7C80"/>
        </patternFill>
      </fill>
    </dxf>
    <dxf>
      <fill>
        <patternFill>
          <bgColor rgb="FF66CCFF"/>
        </patternFill>
      </fill>
    </dxf>
    <dxf>
      <fill>
        <patternFill>
          <bgColor rgb="FFCCFF99"/>
        </patternFill>
      </fill>
    </dxf>
    <dxf>
      <fill>
        <patternFill>
          <bgColor rgb="FFFF7C80"/>
        </patternFill>
      </fill>
    </dxf>
    <dxf>
      <fill>
        <patternFill>
          <bgColor rgb="FF66CCFF"/>
        </patternFill>
      </fill>
    </dxf>
    <dxf>
      <fill>
        <patternFill>
          <bgColor rgb="FFCCFF99"/>
        </patternFill>
      </fill>
    </dxf>
    <dxf>
      <fill>
        <patternFill>
          <bgColor rgb="FFFF7C80"/>
        </patternFill>
      </fill>
    </dxf>
    <dxf>
      <fill>
        <patternFill>
          <bgColor rgb="FF66CCFF"/>
        </patternFill>
      </fill>
    </dxf>
    <dxf>
      <fill>
        <patternFill>
          <bgColor rgb="FFCCFF99"/>
        </patternFill>
      </fill>
    </dxf>
    <dxf>
      <fill>
        <patternFill>
          <bgColor rgb="FF66CCFF"/>
        </patternFill>
      </fill>
    </dxf>
    <dxf>
      <fill>
        <patternFill>
          <bgColor rgb="FFCCFF99"/>
        </patternFill>
      </fill>
    </dxf>
    <dxf>
      <fill>
        <patternFill>
          <bgColor rgb="FF66CCFF"/>
        </patternFill>
      </fill>
    </dxf>
    <dxf>
      <fill>
        <patternFill>
          <bgColor rgb="FFCCFF99"/>
        </patternFill>
      </fill>
    </dxf>
    <dxf>
      <fill>
        <patternFill>
          <bgColor rgb="FF00B0F0"/>
        </patternFill>
      </fill>
    </dxf>
    <dxf>
      <fill>
        <patternFill>
          <bgColor rgb="FF00B0F0"/>
        </patternFill>
      </fill>
    </dxf>
    <dxf>
      <fill>
        <patternFill>
          <bgColor rgb="FF00B0F0"/>
        </patternFill>
      </fill>
    </dxf>
    <dxf>
      <fill>
        <patternFill>
          <bgColor rgb="FFCCFF99"/>
        </patternFill>
      </fill>
    </dxf>
    <dxf>
      <fill>
        <patternFill>
          <bgColor rgb="FFFF7C80"/>
        </patternFill>
      </fill>
    </dxf>
    <dxf>
      <fill>
        <patternFill>
          <bgColor rgb="FFCCFF99"/>
        </patternFill>
      </fill>
    </dxf>
    <dxf>
      <fill>
        <patternFill>
          <bgColor rgb="FFFF7C80"/>
        </patternFill>
      </fill>
    </dxf>
    <dxf>
      <fill>
        <patternFill>
          <bgColor rgb="FF66CCFF"/>
        </patternFill>
      </fill>
    </dxf>
    <dxf>
      <fill>
        <patternFill>
          <bgColor rgb="FFCCFF99"/>
        </patternFill>
      </fill>
    </dxf>
    <dxf>
      <fill>
        <patternFill>
          <bgColor rgb="FFFF7C80"/>
        </patternFill>
      </fill>
    </dxf>
    <dxf>
      <fill>
        <patternFill>
          <bgColor rgb="FF66CCFF"/>
        </patternFill>
      </fill>
    </dxf>
    <dxf>
      <fill>
        <patternFill>
          <bgColor rgb="FFCCFF99"/>
        </patternFill>
      </fill>
    </dxf>
    <dxf>
      <fill>
        <patternFill>
          <bgColor rgb="FFFF7C80"/>
        </patternFill>
      </fill>
    </dxf>
    <dxf>
      <fill>
        <patternFill>
          <bgColor rgb="FF66CCFF"/>
        </patternFill>
      </fill>
    </dxf>
    <dxf>
      <fill>
        <patternFill>
          <bgColor rgb="FFCCFF99"/>
        </patternFill>
      </fill>
    </dxf>
    <dxf>
      <fill>
        <patternFill>
          <bgColor rgb="FFFF7C80"/>
        </patternFill>
      </fill>
    </dxf>
    <dxf>
      <fill>
        <patternFill>
          <bgColor rgb="FF66CCFF"/>
        </patternFill>
      </fill>
    </dxf>
    <dxf>
      <fill>
        <patternFill>
          <bgColor rgb="FFCCFF99"/>
        </patternFill>
      </fill>
    </dxf>
    <dxf>
      <fill>
        <patternFill>
          <bgColor rgb="FFFF7C80"/>
        </patternFill>
      </fill>
    </dxf>
    <dxf>
      <fill>
        <patternFill>
          <bgColor rgb="FF66CCFF"/>
        </patternFill>
      </fill>
    </dxf>
    <dxf>
      <fill>
        <patternFill>
          <bgColor rgb="FFCCFF99"/>
        </patternFill>
      </fill>
    </dxf>
    <dxf>
      <fill>
        <patternFill>
          <bgColor rgb="FFFF7C80"/>
        </patternFill>
      </fill>
    </dxf>
    <dxf>
      <fill>
        <patternFill>
          <bgColor rgb="FF66CCFF"/>
        </patternFill>
      </fill>
    </dxf>
    <dxf>
      <fill>
        <patternFill>
          <bgColor rgb="FFCCFF99"/>
        </patternFill>
      </fill>
    </dxf>
    <dxf>
      <fill>
        <patternFill>
          <bgColor rgb="FFFF7C80"/>
        </patternFill>
      </fill>
    </dxf>
    <dxf>
      <fill>
        <patternFill>
          <bgColor rgb="FF66CCFF"/>
        </patternFill>
      </fill>
    </dxf>
    <dxf>
      <fill>
        <patternFill>
          <bgColor rgb="FFCCFF99"/>
        </patternFill>
      </fill>
    </dxf>
    <dxf>
      <fill>
        <patternFill>
          <bgColor rgb="FFFF7C80"/>
        </patternFill>
      </fill>
    </dxf>
    <dxf>
      <fill>
        <patternFill>
          <bgColor rgb="FF66CCFF"/>
        </patternFill>
      </fill>
    </dxf>
    <dxf>
      <fill>
        <patternFill>
          <bgColor rgb="FFCCFF99"/>
        </patternFill>
      </fill>
    </dxf>
    <dxf>
      <fill>
        <patternFill>
          <bgColor rgb="FFFF7C80"/>
        </patternFill>
      </fill>
    </dxf>
    <dxf>
      <fill>
        <patternFill>
          <bgColor rgb="FF66CCFF"/>
        </patternFill>
      </fill>
    </dxf>
    <dxf>
      <fill>
        <patternFill>
          <bgColor rgb="FFCCFF99"/>
        </patternFill>
      </fill>
    </dxf>
    <dxf>
      <fill>
        <patternFill>
          <bgColor rgb="FFFF7C80"/>
        </patternFill>
      </fill>
    </dxf>
    <dxf>
      <fill>
        <patternFill>
          <bgColor rgb="FF66CCFF"/>
        </patternFill>
      </fill>
    </dxf>
    <dxf>
      <fill>
        <patternFill>
          <bgColor rgb="FFCCFF99"/>
        </patternFill>
      </fill>
    </dxf>
    <dxf>
      <fill>
        <patternFill>
          <bgColor rgb="FF66CCFF"/>
        </patternFill>
      </fill>
    </dxf>
    <dxf>
      <fill>
        <patternFill>
          <bgColor rgb="FFCCFF99"/>
        </patternFill>
      </fill>
    </dxf>
    <dxf>
      <fill>
        <patternFill>
          <bgColor rgb="FF66CCFF"/>
        </patternFill>
      </fill>
    </dxf>
    <dxf>
      <fill>
        <patternFill>
          <bgColor rgb="FFCCFF99"/>
        </patternFill>
      </fill>
    </dxf>
    <dxf>
      <fill>
        <patternFill>
          <bgColor rgb="FF00B0F0"/>
        </patternFill>
      </fill>
    </dxf>
    <dxf>
      <fill>
        <patternFill>
          <bgColor rgb="FF00B0F0"/>
        </patternFill>
      </fill>
    </dxf>
    <dxf>
      <fill>
        <patternFill>
          <bgColor rgb="FF00B0F0"/>
        </patternFill>
      </fill>
    </dxf>
    <dxf>
      <fill>
        <patternFill>
          <bgColor rgb="FFCCFF99"/>
        </patternFill>
      </fill>
    </dxf>
    <dxf>
      <fill>
        <patternFill>
          <bgColor rgb="FFFF7C80"/>
        </patternFill>
      </fill>
    </dxf>
    <dxf>
      <fill>
        <patternFill>
          <bgColor rgb="FF66CCFF"/>
        </patternFill>
      </fill>
    </dxf>
    <dxf>
      <fill>
        <patternFill>
          <bgColor rgb="FFCCFF99"/>
        </patternFill>
      </fill>
    </dxf>
    <dxf>
      <fill>
        <patternFill>
          <bgColor rgb="FFFF7C80"/>
        </patternFill>
      </fill>
    </dxf>
    <dxf>
      <fill>
        <patternFill>
          <bgColor rgb="FFCCFF99"/>
        </patternFill>
      </fill>
    </dxf>
    <dxf>
      <fill>
        <patternFill>
          <bgColor rgb="FFFF7C80"/>
        </patternFill>
      </fill>
    </dxf>
    <dxf>
      <fill>
        <patternFill>
          <bgColor rgb="FF66CCFF"/>
        </patternFill>
      </fill>
    </dxf>
    <dxf>
      <fill>
        <patternFill>
          <bgColor rgb="FFCCFF99"/>
        </patternFill>
      </fill>
    </dxf>
    <dxf>
      <fill>
        <patternFill>
          <bgColor rgb="FFFF7C80"/>
        </patternFill>
      </fill>
    </dxf>
    <dxf>
      <fill>
        <patternFill>
          <bgColor rgb="FF66CCFF"/>
        </patternFill>
      </fill>
    </dxf>
    <dxf>
      <fill>
        <patternFill>
          <bgColor rgb="FFCCFF99"/>
        </patternFill>
      </fill>
    </dxf>
    <dxf>
      <fill>
        <patternFill>
          <bgColor rgb="FFFF7C80"/>
        </patternFill>
      </fill>
    </dxf>
    <dxf>
      <fill>
        <patternFill>
          <bgColor rgb="FF66CCFF"/>
        </patternFill>
      </fill>
    </dxf>
    <dxf>
      <fill>
        <patternFill>
          <bgColor rgb="FFCCFF99"/>
        </patternFill>
      </fill>
    </dxf>
    <dxf>
      <fill>
        <patternFill>
          <bgColor rgb="FFFF7C80"/>
        </patternFill>
      </fill>
    </dxf>
    <dxf>
      <fill>
        <patternFill>
          <bgColor rgb="FF66CCFF"/>
        </patternFill>
      </fill>
    </dxf>
    <dxf>
      <fill>
        <patternFill>
          <bgColor rgb="FFCCFF99"/>
        </patternFill>
      </fill>
    </dxf>
    <dxf>
      <fill>
        <patternFill>
          <bgColor rgb="FFFF7C80"/>
        </patternFill>
      </fill>
    </dxf>
    <dxf>
      <fill>
        <patternFill>
          <bgColor rgb="FF66CCFF"/>
        </patternFill>
      </fill>
    </dxf>
    <dxf>
      <fill>
        <patternFill>
          <bgColor rgb="FFCCFF99"/>
        </patternFill>
      </fill>
    </dxf>
    <dxf>
      <fill>
        <patternFill>
          <bgColor rgb="FFFF7C80"/>
        </patternFill>
      </fill>
    </dxf>
    <dxf>
      <fill>
        <patternFill>
          <bgColor rgb="FF66CCFF"/>
        </patternFill>
      </fill>
    </dxf>
    <dxf>
      <fill>
        <patternFill>
          <bgColor rgb="FFCCFF99"/>
        </patternFill>
      </fill>
    </dxf>
    <dxf>
      <fill>
        <patternFill>
          <bgColor rgb="FFFF7C80"/>
        </patternFill>
      </fill>
    </dxf>
    <dxf>
      <fill>
        <patternFill>
          <bgColor rgb="FF66CCFF"/>
        </patternFill>
      </fill>
    </dxf>
    <dxf>
      <fill>
        <patternFill>
          <bgColor rgb="FFCCFF99"/>
        </patternFill>
      </fill>
    </dxf>
    <dxf>
      <fill>
        <patternFill>
          <bgColor rgb="FFFF7C80"/>
        </patternFill>
      </fill>
    </dxf>
    <dxf>
      <fill>
        <patternFill>
          <bgColor rgb="FF66CCFF"/>
        </patternFill>
      </fill>
    </dxf>
    <dxf>
      <fill>
        <patternFill>
          <bgColor rgb="FFCCFF99"/>
        </patternFill>
      </fill>
    </dxf>
    <dxf>
      <fill>
        <patternFill>
          <bgColor rgb="FF66CCFF"/>
        </patternFill>
      </fill>
    </dxf>
    <dxf>
      <fill>
        <patternFill>
          <bgColor rgb="FFCCFF99"/>
        </patternFill>
      </fill>
    </dxf>
    <dxf>
      <fill>
        <patternFill>
          <bgColor rgb="FF66CCFF"/>
        </patternFill>
      </fill>
    </dxf>
    <dxf>
      <fill>
        <patternFill>
          <bgColor rgb="FFCCFF99"/>
        </patternFill>
      </fill>
    </dxf>
    <dxf>
      <fill>
        <patternFill>
          <bgColor rgb="FF00B0F0"/>
        </patternFill>
      </fill>
    </dxf>
    <dxf>
      <fill>
        <patternFill>
          <bgColor rgb="FF00B0F0"/>
        </patternFill>
      </fill>
    </dxf>
    <dxf>
      <fill>
        <patternFill>
          <bgColor rgb="FF00B0F0"/>
        </patternFill>
      </fill>
    </dxf>
    <dxf>
      <fill>
        <patternFill>
          <bgColor rgb="FFCCFF99"/>
        </patternFill>
      </fill>
    </dxf>
    <dxf>
      <fill>
        <patternFill>
          <bgColor rgb="FFFF7C80"/>
        </patternFill>
      </fill>
    </dxf>
    <dxf>
      <fill>
        <patternFill>
          <bgColor rgb="FF66CCFF"/>
        </patternFill>
      </fill>
    </dxf>
    <dxf>
      <fill>
        <patternFill>
          <bgColor rgb="FFCCFF99"/>
        </patternFill>
      </fill>
    </dxf>
    <dxf>
      <fill>
        <patternFill>
          <bgColor rgb="FFFF7C80"/>
        </patternFill>
      </fill>
    </dxf>
    <dxf>
      <fill>
        <patternFill>
          <bgColor rgb="FFCCFF99"/>
        </patternFill>
      </fill>
    </dxf>
    <dxf>
      <fill>
        <patternFill>
          <bgColor rgb="FFFF7C80"/>
        </patternFill>
      </fill>
    </dxf>
    <dxf>
      <fill>
        <patternFill>
          <bgColor rgb="FF66CCFF"/>
        </patternFill>
      </fill>
    </dxf>
    <dxf>
      <fill>
        <patternFill>
          <bgColor rgb="FFCCFF99"/>
        </patternFill>
      </fill>
    </dxf>
    <dxf>
      <fill>
        <patternFill>
          <bgColor rgb="FFFF7C80"/>
        </patternFill>
      </fill>
    </dxf>
    <dxf>
      <fill>
        <patternFill>
          <bgColor rgb="FF66CCFF"/>
        </patternFill>
      </fill>
    </dxf>
    <dxf>
      <fill>
        <patternFill>
          <bgColor rgb="FFCCFF99"/>
        </patternFill>
      </fill>
    </dxf>
    <dxf>
      <fill>
        <patternFill>
          <bgColor rgb="FF66CCFF"/>
        </patternFill>
      </fill>
    </dxf>
    <dxf>
      <fill>
        <patternFill>
          <bgColor rgb="FFCCFF99"/>
        </patternFill>
      </fill>
    </dxf>
    <dxf>
      <fill>
        <patternFill>
          <bgColor rgb="FF66CCFF"/>
        </patternFill>
      </fill>
    </dxf>
    <dxf>
      <fill>
        <patternFill>
          <bgColor rgb="FFCCFF99"/>
        </patternFill>
      </fill>
    </dxf>
    <dxf>
      <fill>
        <patternFill>
          <bgColor rgb="FF66CCFF"/>
        </patternFill>
      </fill>
    </dxf>
    <dxf>
      <fill>
        <patternFill>
          <bgColor rgb="FFCCFF99"/>
        </patternFill>
      </fill>
    </dxf>
    <dxf>
      <fill>
        <patternFill>
          <bgColor rgb="FFFF7C80"/>
        </patternFill>
      </fill>
    </dxf>
    <dxf>
      <fill>
        <patternFill>
          <bgColor rgb="FF66CCFF"/>
        </patternFill>
      </fill>
    </dxf>
    <dxf>
      <fill>
        <patternFill>
          <bgColor rgb="FFCCFF99"/>
        </patternFill>
      </fill>
    </dxf>
    <dxf>
      <fill>
        <patternFill>
          <bgColor rgb="FFFF7C80"/>
        </patternFill>
      </fill>
    </dxf>
    <dxf>
      <fill>
        <patternFill>
          <bgColor rgb="FF66CCFF"/>
        </patternFill>
      </fill>
    </dxf>
    <dxf>
      <fill>
        <patternFill>
          <bgColor rgb="FFCCFF99"/>
        </patternFill>
      </fill>
    </dxf>
    <dxf>
      <fill>
        <patternFill>
          <bgColor rgb="FFFF7C80"/>
        </patternFill>
      </fill>
    </dxf>
    <dxf>
      <fill>
        <patternFill>
          <bgColor rgb="FF66CCFF"/>
        </patternFill>
      </fill>
    </dxf>
    <dxf>
      <fill>
        <patternFill>
          <bgColor rgb="FFCCFF99"/>
        </patternFill>
      </fill>
    </dxf>
    <dxf>
      <fill>
        <patternFill>
          <bgColor rgb="FFFF7C80"/>
        </patternFill>
      </fill>
    </dxf>
    <dxf>
      <fill>
        <patternFill>
          <bgColor rgb="FF66CCFF"/>
        </patternFill>
      </fill>
    </dxf>
    <dxf>
      <fill>
        <patternFill>
          <bgColor rgb="FFCCFF99"/>
        </patternFill>
      </fill>
    </dxf>
    <dxf>
      <fill>
        <patternFill>
          <bgColor rgb="FFFF7C80"/>
        </patternFill>
      </fill>
    </dxf>
    <dxf>
      <fill>
        <patternFill>
          <bgColor rgb="FF66CCFF"/>
        </patternFill>
      </fill>
    </dxf>
    <dxf>
      <fill>
        <patternFill>
          <bgColor rgb="FFCCFF99"/>
        </patternFill>
      </fill>
    </dxf>
    <dxf>
      <fill>
        <patternFill>
          <bgColor rgb="FFFF7C80"/>
        </patternFill>
      </fill>
    </dxf>
    <dxf>
      <fill>
        <patternFill>
          <bgColor rgb="FF00B0F0"/>
        </patternFill>
      </fill>
    </dxf>
    <dxf>
      <fill>
        <patternFill>
          <bgColor rgb="FF00B0F0"/>
        </patternFill>
      </fill>
    </dxf>
    <dxf>
      <fill>
        <patternFill>
          <bgColor rgb="FF00B0F0"/>
        </patternFill>
      </fill>
    </dxf>
    <dxf>
      <fill>
        <patternFill>
          <bgColor rgb="FFCCFF99"/>
        </patternFill>
      </fill>
    </dxf>
    <dxf>
      <fill>
        <patternFill>
          <bgColor rgb="FFFF7C80"/>
        </patternFill>
      </fill>
    </dxf>
    <dxf>
      <fill>
        <patternFill>
          <bgColor rgb="FF66CCFF"/>
        </patternFill>
      </fill>
    </dxf>
    <dxf>
      <fill>
        <patternFill>
          <bgColor rgb="FFCCFF99"/>
        </patternFill>
      </fill>
    </dxf>
    <dxf>
      <fill>
        <patternFill>
          <bgColor rgb="FFFF7C80"/>
        </patternFill>
      </fill>
    </dxf>
    <dxf>
      <fill>
        <patternFill>
          <bgColor rgb="FFCCFF99"/>
        </patternFill>
      </fill>
    </dxf>
    <dxf>
      <fill>
        <patternFill>
          <bgColor rgb="FFFF7C80"/>
        </patternFill>
      </fill>
    </dxf>
    <dxf>
      <fill>
        <patternFill>
          <bgColor rgb="FF66CCFF"/>
        </patternFill>
      </fill>
    </dxf>
    <dxf>
      <fill>
        <patternFill>
          <bgColor rgb="FFCCFF99"/>
        </patternFill>
      </fill>
    </dxf>
    <dxf>
      <fill>
        <patternFill>
          <bgColor rgb="FFFF7C80"/>
        </patternFill>
      </fill>
    </dxf>
    <dxf>
      <fill>
        <patternFill>
          <bgColor rgb="FF66CCFF"/>
        </patternFill>
      </fill>
    </dxf>
    <dxf>
      <fill>
        <patternFill>
          <bgColor rgb="FFCCFF99"/>
        </patternFill>
      </fill>
    </dxf>
    <dxf>
      <fill>
        <patternFill>
          <bgColor rgb="FFFF7C80"/>
        </patternFill>
      </fill>
    </dxf>
    <dxf>
      <fill>
        <patternFill>
          <bgColor rgb="FF66CCFF"/>
        </patternFill>
      </fill>
    </dxf>
    <dxf>
      <fill>
        <patternFill>
          <bgColor rgb="FFCCFF99"/>
        </patternFill>
      </fill>
    </dxf>
    <dxf>
      <fill>
        <patternFill>
          <bgColor rgb="FFFF7C80"/>
        </patternFill>
      </fill>
    </dxf>
    <dxf>
      <fill>
        <patternFill>
          <bgColor rgb="FF66CCFF"/>
        </patternFill>
      </fill>
    </dxf>
    <dxf>
      <fill>
        <patternFill>
          <bgColor rgb="FFCCFF99"/>
        </patternFill>
      </fill>
    </dxf>
    <dxf>
      <fill>
        <patternFill>
          <bgColor rgb="FFFF7C80"/>
        </patternFill>
      </fill>
    </dxf>
    <dxf>
      <fill>
        <patternFill>
          <bgColor rgb="FF66CCFF"/>
        </patternFill>
      </fill>
    </dxf>
    <dxf>
      <fill>
        <patternFill>
          <bgColor rgb="FFCCFF99"/>
        </patternFill>
      </fill>
    </dxf>
    <dxf>
      <fill>
        <patternFill>
          <bgColor rgb="FFFF7C80"/>
        </patternFill>
      </fill>
    </dxf>
    <dxf>
      <fill>
        <patternFill>
          <bgColor rgb="FF66CCFF"/>
        </patternFill>
      </fill>
    </dxf>
    <dxf>
      <fill>
        <patternFill>
          <bgColor rgb="FFCCFF99"/>
        </patternFill>
      </fill>
    </dxf>
    <dxf>
      <fill>
        <patternFill>
          <bgColor rgb="FFFF7C80"/>
        </patternFill>
      </fill>
    </dxf>
    <dxf>
      <fill>
        <patternFill>
          <bgColor rgb="FF66CCFF"/>
        </patternFill>
      </fill>
    </dxf>
    <dxf>
      <fill>
        <patternFill>
          <bgColor rgb="FFCCFF99"/>
        </patternFill>
      </fill>
    </dxf>
    <dxf>
      <fill>
        <patternFill>
          <bgColor rgb="FFFF7C80"/>
        </patternFill>
      </fill>
    </dxf>
    <dxf>
      <fill>
        <patternFill>
          <bgColor rgb="FF66CCFF"/>
        </patternFill>
      </fill>
    </dxf>
    <dxf>
      <fill>
        <patternFill>
          <bgColor rgb="FFCCFF99"/>
        </patternFill>
      </fill>
    </dxf>
    <dxf>
      <fill>
        <patternFill>
          <bgColor rgb="FF66CCFF"/>
        </patternFill>
      </fill>
    </dxf>
    <dxf>
      <fill>
        <patternFill>
          <bgColor rgb="FFCCFF99"/>
        </patternFill>
      </fill>
    </dxf>
    <dxf>
      <fill>
        <patternFill>
          <bgColor rgb="FF66CCFF"/>
        </patternFill>
      </fill>
    </dxf>
    <dxf>
      <fill>
        <patternFill>
          <bgColor rgb="FFCCFF99"/>
        </patternFill>
      </fill>
    </dxf>
    <dxf>
      <fill>
        <patternFill>
          <bgColor rgb="FF00B0F0"/>
        </patternFill>
      </fill>
    </dxf>
    <dxf>
      <fill>
        <patternFill>
          <bgColor rgb="FF00B0F0"/>
        </patternFill>
      </fill>
    </dxf>
    <dxf>
      <fill>
        <patternFill>
          <bgColor rgb="FF00B0F0"/>
        </patternFill>
      </fill>
    </dxf>
    <dxf>
      <fill>
        <patternFill>
          <bgColor rgb="FFCCFF99"/>
        </patternFill>
      </fill>
    </dxf>
    <dxf>
      <fill>
        <patternFill>
          <bgColor rgb="FFFF7C80"/>
        </patternFill>
      </fill>
    </dxf>
    <dxf>
      <fill>
        <patternFill>
          <bgColor rgb="FFCCFF99"/>
        </patternFill>
      </fill>
    </dxf>
    <dxf>
      <fill>
        <patternFill>
          <bgColor rgb="FFFF7C80"/>
        </patternFill>
      </fill>
    </dxf>
    <dxf>
      <fill>
        <patternFill>
          <bgColor rgb="FF66CCFF"/>
        </patternFill>
      </fill>
    </dxf>
    <dxf>
      <fill>
        <patternFill>
          <bgColor rgb="FFCCFF99"/>
        </patternFill>
      </fill>
    </dxf>
    <dxf>
      <fill>
        <patternFill>
          <bgColor rgb="FFFF7C80"/>
        </patternFill>
      </fill>
    </dxf>
    <dxf>
      <fill>
        <patternFill>
          <bgColor rgb="FF66CCFF"/>
        </patternFill>
      </fill>
    </dxf>
    <dxf>
      <fill>
        <patternFill>
          <bgColor rgb="FFCCFF99"/>
        </patternFill>
      </fill>
    </dxf>
    <dxf>
      <fill>
        <patternFill>
          <bgColor rgb="FFFF7C80"/>
        </patternFill>
      </fill>
    </dxf>
    <dxf>
      <fill>
        <patternFill>
          <bgColor rgb="FF66CCFF"/>
        </patternFill>
      </fill>
    </dxf>
    <dxf>
      <fill>
        <patternFill>
          <bgColor rgb="FFCCFF99"/>
        </patternFill>
      </fill>
    </dxf>
    <dxf>
      <fill>
        <patternFill>
          <bgColor rgb="FFFF7C80"/>
        </patternFill>
      </fill>
    </dxf>
    <dxf>
      <fill>
        <patternFill>
          <bgColor rgb="FF66CCFF"/>
        </patternFill>
      </fill>
    </dxf>
    <dxf>
      <fill>
        <patternFill>
          <bgColor rgb="FFCCFF99"/>
        </patternFill>
      </fill>
    </dxf>
    <dxf>
      <fill>
        <patternFill>
          <bgColor rgb="FFFF7C80"/>
        </patternFill>
      </fill>
    </dxf>
    <dxf>
      <fill>
        <patternFill>
          <bgColor rgb="FF66CCFF"/>
        </patternFill>
      </fill>
    </dxf>
    <dxf>
      <fill>
        <patternFill>
          <bgColor rgb="FFCCFF99"/>
        </patternFill>
      </fill>
    </dxf>
    <dxf>
      <fill>
        <patternFill>
          <bgColor rgb="FFFF7C80"/>
        </patternFill>
      </fill>
    </dxf>
    <dxf>
      <fill>
        <patternFill>
          <bgColor rgb="FF66CCFF"/>
        </patternFill>
      </fill>
    </dxf>
    <dxf>
      <fill>
        <patternFill>
          <bgColor rgb="FFCCFF99"/>
        </patternFill>
      </fill>
    </dxf>
    <dxf>
      <fill>
        <patternFill>
          <bgColor rgb="FFFF7C80"/>
        </patternFill>
      </fill>
    </dxf>
    <dxf>
      <fill>
        <patternFill>
          <bgColor rgb="FF66CCFF"/>
        </patternFill>
      </fill>
    </dxf>
    <dxf>
      <fill>
        <patternFill>
          <bgColor rgb="FFCCFF99"/>
        </patternFill>
      </fill>
    </dxf>
    <dxf>
      <fill>
        <patternFill>
          <bgColor rgb="FFFF7C80"/>
        </patternFill>
      </fill>
    </dxf>
    <dxf>
      <fill>
        <patternFill>
          <bgColor rgb="FF66CCFF"/>
        </patternFill>
      </fill>
    </dxf>
    <dxf>
      <fill>
        <patternFill>
          <bgColor rgb="FFCCFF99"/>
        </patternFill>
      </fill>
    </dxf>
    <dxf>
      <fill>
        <patternFill>
          <bgColor rgb="FF66CCFF"/>
        </patternFill>
      </fill>
    </dxf>
    <dxf>
      <fill>
        <patternFill>
          <bgColor rgb="FFCCFF99"/>
        </patternFill>
      </fill>
    </dxf>
    <dxf>
      <fill>
        <patternFill>
          <bgColor rgb="FF66CCFF"/>
        </patternFill>
      </fill>
    </dxf>
    <dxf>
      <fill>
        <patternFill>
          <bgColor rgb="FFCCFF99"/>
        </patternFill>
      </fill>
    </dxf>
    <dxf>
      <fill>
        <patternFill>
          <bgColor rgb="FFCCFF99"/>
        </patternFill>
      </fill>
    </dxf>
    <dxf>
      <fill>
        <patternFill>
          <bgColor rgb="FFFF7C80"/>
        </patternFill>
      </fill>
    </dxf>
    <dxf>
      <fill>
        <patternFill>
          <bgColor rgb="FF00B0F0"/>
        </patternFill>
      </fill>
    </dxf>
    <dxf>
      <fill>
        <patternFill>
          <bgColor rgb="FF00B0F0"/>
        </patternFill>
      </fill>
    </dxf>
    <dxf>
      <fill>
        <patternFill>
          <bgColor rgb="FF00B0F0"/>
        </patternFill>
      </fill>
    </dxf>
    <dxf>
      <fill>
        <patternFill>
          <bgColor rgb="FFCCFF99"/>
        </patternFill>
      </fill>
    </dxf>
    <dxf>
      <fill>
        <patternFill>
          <bgColor rgb="FFFF7C80"/>
        </patternFill>
      </fill>
    </dxf>
    <dxf>
      <fill>
        <patternFill>
          <bgColor rgb="FF66CCFF"/>
        </patternFill>
      </fill>
    </dxf>
    <dxf>
      <fill>
        <patternFill>
          <bgColor rgb="FFCCFF99"/>
        </patternFill>
      </fill>
    </dxf>
    <dxf>
      <fill>
        <patternFill>
          <bgColor rgb="FFFF7C80"/>
        </patternFill>
      </fill>
    </dxf>
    <dxf>
      <fill>
        <patternFill>
          <bgColor rgb="FF66CCFF"/>
        </patternFill>
      </fill>
    </dxf>
    <dxf>
      <fill>
        <patternFill>
          <bgColor rgb="FFCCFF99"/>
        </patternFill>
      </fill>
    </dxf>
    <dxf>
      <fill>
        <patternFill>
          <bgColor rgb="FFFF7C80"/>
        </patternFill>
      </fill>
    </dxf>
    <dxf>
      <fill>
        <patternFill>
          <bgColor rgb="FF66CCFF"/>
        </patternFill>
      </fill>
    </dxf>
    <dxf>
      <fill>
        <patternFill>
          <bgColor rgb="FFCCFF99"/>
        </patternFill>
      </fill>
    </dxf>
    <dxf>
      <fill>
        <patternFill>
          <bgColor rgb="FFFF7C80"/>
        </patternFill>
      </fill>
    </dxf>
    <dxf>
      <fill>
        <patternFill>
          <bgColor rgb="FF66CCFF"/>
        </patternFill>
      </fill>
    </dxf>
    <dxf>
      <fill>
        <patternFill>
          <bgColor rgb="FFCCFF99"/>
        </patternFill>
      </fill>
    </dxf>
    <dxf>
      <fill>
        <patternFill>
          <bgColor rgb="FFFF7C80"/>
        </patternFill>
      </fill>
    </dxf>
    <dxf>
      <fill>
        <patternFill>
          <bgColor rgb="FF66CCFF"/>
        </patternFill>
      </fill>
    </dxf>
    <dxf>
      <fill>
        <patternFill>
          <bgColor rgb="FFCCFF99"/>
        </patternFill>
      </fill>
    </dxf>
    <dxf>
      <fill>
        <patternFill>
          <bgColor rgb="FFFF7C80"/>
        </patternFill>
      </fill>
    </dxf>
    <dxf>
      <fill>
        <patternFill>
          <bgColor rgb="FF66CCFF"/>
        </patternFill>
      </fill>
    </dxf>
    <dxf>
      <fill>
        <patternFill>
          <bgColor rgb="FFCCFF99"/>
        </patternFill>
      </fill>
    </dxf>
    <dxf>
      <fill>
        <patternFill>
          <bgColor rgb="FFFF7C80"/>
        </patternFill>
      </fill>
    </dxf>
    <dxf>
      <fill>
        <patternFill>
          <bgColor rgb="FF66CCFF"/>
        </patternFill>
      </fill>
    </dxf>
    <dxf>
      <fill>
        <patternFill>
          <bgColor rgb="FFCCFF99"/>
        </patternFill>
      </fill>
    </dxf>
    <dxf>
      <fill>
        <patternFill>
          <bgColor rgb="FFFF7C80"/>
        </patternFill>
      </fill>
    </dxf>
    <dxf>
      <fill>
        <patternFill>
          <bgColor rgb="FF66CCFF"/>
        </patternFill>
      </fill>
    </dxf>
    <dxf>
      <fill>
        <patternFill>
          <bgColor rgb="FFCCFF99"/>
        </patternFill>
      </fill>
    </dxf>
    <dxf>
      <fill>
        <patternFill>
          <bgColor rgb="FFFF7C80"/>
        </patternFill>
      </fill>
    </dxf>
    <dxf>
      <fill>
        <patternFill>
          <bgColor rgb="FF66CCFF"/>
        </patternFill>
      </fill>
    </dxf>
    <dxf>
      <fill>
        <patternFill>
          <bgColor rgb="FFCCFF99"/>
        </patternFill>
      </fill>
    </dxf>
    <dxf>
      <fill>
        <patternFill>
          <bgColor rgb="FFFF7C80"/>
        </patternFill>
      </fill>
    </dxf>
    <dxf>
      <fill>
        <patternFill>
          <bgColor rgb="FF66CCFF"/>
        </patternFill>
      </fill>
    </dxf>
    <dxf>
      <fill>
        <patternFill>
          <bgColor rgb="FFCCFF99"/>
        </patternFill>
      </fill>
    </dxf>
    <dxf>
      <fill>
        <patternFill>
          <bgColor rgb="FF66CCFF"/>
        </patternFill>
      </fill>
    </dxf>
    <dxf>
      <fill>
        <patternFill>
          <bgColor rgb="FFCCFF99"/>
        </patternFill>
      </fill>
    </dxf>
    <dxf>
      <fill>
        <patternFill>
          <bgColor rgb="FF66CCFF"/>
        </patternFill>
      </fill>
    </dxf>
    <dxf>
      <fill>
        <patternFill>
          <bgColor rgb="FFCCFF99"/>
        </patternFill>
      </fill>
    </dxf>
    <dxf>
      <fill>
        <patternFill>
          <bgColor rgb="FF00B0F0"/>
        </patternFill>
      </fill>
    </dxf>
    <dxf>
      <fill>
        <patternFill>
          <bgColor rgb="FF00B0F0"/>
        </patternFill>
      </fill>
    </dxf>
    <dxf>
      <fill>
        <patternFill>
          <bgColor rgb="FF00B0F0"/>
        </patternFill>
      </fill>
    </dxf>
    <dxf>
      <fill>
        <patternFill>
          <bgColor rgb="FFCCFF99"/>
        </patternFill>
      </fill>
    </dxf>
    <dxf>
      <fill>
        <patternFill>
          <bgColor rgb="FFFF7C80"/>
        </patternFill>
      </fill>
    </dxf>
    <dxf>
      <fill>
        <patternFill>
          <bgColor rgb="FF66CCFF"/>
        </patternFill>
      </fill>
    </dxf>
    <dxf>
      <fill>
        <patternFill>
          <bgColor rgb="FFCCFF99"/>
        </patternFill>
      </fill>
    </dxf>
    <dxf>
      <fill>
        <patternFill>
          <bgColor rgb="FFFF7C80"/>
        </patternFill>
      </fill>
    </dxf>
    <dxf>
      <fill>
        <patternFill>
          <bgColor rgb="FF66CCFF"/>
        </patternFill>
      </fill>
    </dxf>
    <dxf>
      <fill>
        <patternFill>
          <bgColor rgb="FFCCFF99"/>
        </patternFill>
      </fill>
    </dxf>
    <dxf>
      <fill>
        <patternFill>
          <bgColor rgb="FFFF7C80"/>
        </patternFill>
      </fill>
    </dxf>
    <dxf>
      <fill>
        <patternFill>
          <bgColor rgb="FF66CCFF"/>
        </patternFill>
      </fill>
    </dxf>
    <dxf>
      <fill>
        <patternFill>
          <bgColor rgb="FFCCFF99"/>
        </patternFill>
      </fill>
    </dxf>
    <dxf>
      <fill>
        <patternFill>
          <bgColor rgb="FFFF7C80"/>
        </patternFill>
      </fill>
    </dxf>
    <dxf>
      <fill>
        <patternFill>
          <bgColor rgb="FF66CCFF"/>
        </patternFill>
      </fill>
    </dxf>
    <dxf>
      <fill>
        <patternFill>
          <bgColor rgb="FFCCFF99"/>
        </patternFill>
      </fill>
    </dxf>
    <dxf>
      <fill>
        <patternFill>
          <bgColor rgb="FFFF7C80"/>
        </patternFill>
      </fill>
    </dxf>
    <dxf>
      <fill>
        <patternFill>
          <bgColor rgb="FF66CCFF"/>
        </patternFill>
      </fill>
    </dxf>
    <dxf>
      <fill>
        <patternFill>
          <bgColor rgb="FFCCFF99"/>
        </patternFill>
      </fill>
    </dxf>
    <dxf>
      <fill>
        <patternFill>
          <bgColor rgb="FFFF7C80"/>
        </patternFill>
      </fill>
    </dxf>
    <dxf>
      <fill>
        <patternFill>
          <bgColor rgb="FF66CCFF"/>
        </patternFill>
      </fill>
    </dxf>
    <dxf>
      <fill>
        <patternFill>
          <bgColor rgb="FFCCFF99"/>
        </patternFill>
      </fill>
    </dxf>
    <dxf>
      <fill>
        <patternFill>
          <bgColor rgb="FFFF7C80"/>
        </patternFill>
      </fill>
    </dxf>
    <dxf>
      <fill>
        <patternFill>
          <bgColor rgb="FF66CCFF"/>
        </patternFill>
      </fill>
    </dxf>
    <dxf>
      <fill>
        <patternFill>
          <bgColor rgb="FFCCFF99"/>
        </patternFill>
      </fill>
    </dxf>
    <dxf>
      <fill>
        <patternFill>
          <bgColor rgb="FFFF7C80"/>
        </patternFill>
      </fill>
    </dxf>
    <dxf>
      <fill>
        <patternFill>
          <bgColor rgb="FF66CCFF"/>
        </patternFill>
      </fill>
    </dxf>
    <dxf>
      <fill>
        <patternFill>
          <bgColor rgb="FFCCFF99"/>
        </patternFill>
      </fill>
    </dxf>
    <dxf>
      <fill>
        <patternFill>
          <bgColor rgb="FFFF7C80"/>
        </patternFill>
      </fill>
    </dxf>
    <dxf>
      <fill>
        <patternFill>
          <bgColor rgb="FF66CCFF"/>
        </patternFill>
      </fill>
    </dxf>
    <dxf>
      <fill>
        <patternFill>
          <bgColor rgb="FFCCFF99"/>
        </patternFill>
      </fill>
    </dxf>
    <dxf>
      <fill>
        <patternFill>
          <bgColor rgb="FFFF7C80"/>
        </patternFill>
      </fill>
    </dxf>
    <dxf>
      <fill>
        <patternFill>
          <bgColor rgb="FF66CCFF"/>
        </patternFill>
      </fill>
    </dxf>
    <dxf>
      <fill>
        <patternFill>
          <bgColor rgb="FFCCFF99"/>
        </patternFill>
      </fill>
    </dxf>
    <dxf>
      <fill>
        <patternFill>
          <bgColor rgb="FF66CCFF"/>
        </patternFill>
      </fill>
    </dxf>
    <dxf>
      <fill>
        <patternFill>
          <bgColor rgb="FFCCFF99"/>
        </patternFill>
      </fill>
    </dxf>
    <dxf>
      <fill>
        <patternFill>
          <bgColor rgb="FF66CCFF"/>
        </patternFill>
      </fill>
    </dxf>
    <dxf>
      <fill>
        <patternFill>
          <bgColor rgb="FFCCFF99"/>
        </patternFill>
      </fill>
    </dxf>
    <dxf>
      <fill>
        <patternFill>
          <bgColor rgb="FF00B0F0"/>
        </patternFill>
      </fill>
    </dxf>
    <dxf>
      <fill>
        <patternFill>
          <bgColor rgb="FF00B0F0"/>
        </patternFill>
      </fill>
    </dxf>
    <dxf>
      <fill>
        <patternFill>
          <bgColor rgb="FF00B0F0"/>
        </patternFill>
      </fill>
    </dxf>
    <dxf>
      <fill>
        <patternFill>
          <bgColor rgb="FFCCFF99"/>
        </patternFill>
      </fill>
    </dxf>
    <dxf>
      <fill>
        <patternFill>
          <bgColor rgb="FFFF7C80"/>
        </patternFill>
      </fill>
    </dxf>
    <dxf>
      <fill>
        <patternFill>
          <bgColor rgb="FF66CCFF"/>
        </patternFill>
      </fill>
    </dxf>
    <dxf>
      <fill>
        <patternFill>
          <bgColor rgb="FFCCFF99"/>
        </patternFill>
      </fill>
    </dxf>
    <dxf>
      <fill>
        <patternFill>
          <bgColor rgb="FFFF7C80"/>
        </patternFill>
      </fill>
    </dxf>
    <dxf>
      <fill>
        <patternFill>
          <bgColor theme="0"/>
        </patternFill>
      </fill>
    </dxf>
    <dxf>
      <fill>
        <patternFill>
          <bgColor rgb="FFCCFF99"/>
        </patternFill>
      </fill>
    </dxf>
    <dxf>
      <fill>
        <patternFill>
          <bgColor rgb="FFFF7C80"/>
        </patternFill>
      </fill>
    </dxf>
  </dxfs>
  <tableStyles count="0" defaultTableStyle="TableStyleMedium2" defaultPivotStyle="PivotStyleLight16"/>
  <colors>
    <mruColors>
      <color rgb="FFCCFF99"/>
      <color rgb="FFFF7C80"/>
      <color rgb="FF66CCFF"/>
      <color rgb="FFB8CCE3"/>
      <color rgb="FFFFFFCC"/>
      <color rgb="FFCCFF66"/>
      <color rgb="FFC5D9F0"/>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GBox" noThreeD="1"/>
</file>

<file path=xl/ctrlProps/ctrlProp100.xml><?xml version="1.0" encoding="utf-8"?>
<formControlPr xmlns="http://schemas.microsoft.com/office/spreadsheetml/2009/9/main" objectType="GBox" noThreeD="1"/>
</file>

<file path=xl/ctrlProps/ctrlProp101.xml><?xml version="1.0" encoding="utf-8"?>
<formControlPr xmlns="http://schemas.microsoft.com/office/spreadsheetml/2009/9/main" objectType="Radio" firstButton="1" fmlaLink="$H$9" lockText="1" noThreeD="1"/>
</file>

<file path=xl/ctrlProps/ctrlProp102.xml><?xml version="1.0" encoding="utf-8"?>
<formControlPr xmlns="http://schemas.microsoft.com/office/spreadsheetml/2009/9/main" objectType="Radio" checked="Checked" lockText="1" noThreeD="1"/>
</file>

<file path=xl/ctrlProps/ctrlProp103.xml><?xml version="1.0" encoding="utf-8"?>
<formControlPr xmlns="http://schemas.microsoft.com/office/spreadsheetml/2009/9/main" objectType="Radio" lockText="1" noThreeD="1"/>
</file>

<file path=xl/ctrlProps/ctrlProp104.xml><?xml version="1.0" encoding="utf-8"?>
<formControlPr xmlns="http://schemas.microsoft.com/office/spreadsheetml/2009/9/main" objectType="GBox" noThreeD="1"/>
</file>

<file path=xl/ctrlProps/ctrlProp105.xml><?xml version="1.0" encoding="utf-8"?>
<formControlPr xmlns="http://schemas.microsoft.com/office/spreadsheetml/2009/9/main" objectType="Radio" firstButton="1" fmlaLink="$H$10" lockText="1" noThreeD="1"/>
</file>

<file path=xl/ctrlProps/ctrlProp106.xml><?xml version="1.0" encoding="utf-8"?>
<formControlPr xmlns="http://schemas.microsoft.com/office/spreadsheetml/2009/9/main" objectType="Radio" checked="Checked" lockText="1" noThreeD="1"/>
</file>

<file path=xl/ctrlProps/ctrlProp107.xml><?xml version="1.0" encoding="utf-8"?>
<formControlPr xmlns="http://schemas.microsoft.com/office/spreadsheetml/2009/9/main" objectType="Radio" lockText="1" noThreeD="1"/>
</file>

<file path=xl/ctrlProps/ctrlProp108.xml><?xml version="1.0" encoding="utf-8"?>
<formControlPr xmlns="http://schemas.microsoft.com/office/spreadsheetml/2009/9/main" objectType="GBox" noThreeD="1"/>
</file>

<file path=xl/ctrlProps/ctrlProp109.xml><?xml version="1.0" encoding="utf-8"?>
<formControlPr xmlns="http://schemas.microsoft.com/office/spreadsheetml/2009/9/main" objectType="Radio" checked="Checked" firstButton="1" fmlaLink="$H$15" lockText="1" noThreeD="1"/>
</file>

<file path=xl/ctrlProps/ctrlProp11.xml><?xml version="1.0" encoding="utf-8"?>
<formControlPr xmlns="http://schemas.microsoft.com/office/spreadsheetml/2009/9/main" objectType="Radio" firstButton="1" fmlaLink="$H$6" lockText="1" noThreeD="1"/>
</file>

<file path=xl/ctrlProps/ctrlProp110.xml><?xml version="1.0" encoding="utf-8"?>
<formControlPr xmlns="http://schemas.microsoft.com/office/spreadsheetml/2009/9/main" objectType="Radio" lockText="1" noThreeD="1"/>
</file>

<file path=xl/ctrlProps/ctrlProp111.xml><?xml version="1.0" encoding="utf-8"?>
<formControlPr xmlns="http://schemas.microsoft.com/office/spreadsheetml/2009/9/main" objectType="GBox" noThreeD="1"/>
</file>

<file path=xl/ctrlProps/ctrlProp112.xml><?xml version="1.0" encoding="utf-8"?>
<formControlPr xmlns="http://schemas.microsoft.com/office/spreadsheetml/2009/9/main" objectType="Radio" firstButton="1" fmlaLink="$H$16" lockText="1" noThreeD="1"/>
</file>

<file path=xl/ctrlProps/ctrlProp113.xml><?xml version="1.0" encoding="utf-8"?>
<formControlPr xmlns="http://schemas.microsoft.com/office/spreadsheetml/2009/9/main" objectType="Radio" lockText="1" noThreeD="1"/>
</file>

<file path=xl/ctrlProps/ctrlProp114.xml><?xml version="1.0" encoding="utf-8"?>
<formControlPr xmlns="http://schemas.microsoft.com/office/spreadsheetml/2009/9/main" objectType="GBox" noThreeD="1"/>
</file>

<file path=xl/ctrlProps/ctrlProp115.xml><?xml version="1.0" encoding="utf-8"?>
<formControlPr xmlns="http://schemas.microsoft.com/office/spreadsheetml/2009/9/main" objectType="Radio" firstButton="1" fmlaLink="$H$17" lockText="1" noThreeD="1"/>
</file>

<file path=xl/ctrlProps/ctrlProp116.xml><?xml version="1.0" encoding="utf-8"?>
<formControlPr xmlns="http://schemas.microsoft.com/office/spreadsheetml/2009/9/main" objectType="Radio" lockText="1" noThreeD="1"/>
</file>

<file path=xl/ctrlProps/ctrlProp117.xml><?xml version="1.0" encoding="utf-8"?>
<formControlPr xmlns="http://schemas.microsoft.com/office/spreadsheetml/2009/9/main" objectType="GBox" noThreeD="1"/>
</file>

<file path=xl/ctrlProps/ctrlProp118.xml><?xml version="1.0" encoding="utf-8"?>
<formControlPr xmlns="http://schemas.microsoft.com/office/spreadsheetml/2009/9/main" objectType="Radio" firstButton="1" fmlaLink="$H$6" lockText="1" noThreeD="1"/>
</file>

<file path=xl/ctrlProps/ctrlProp119.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Radio" checked="Checked" lockText="1" noThreeD="1"/>
</file>

<file path=xl/ctrlProps/ctrlProp120.xml><?xml version="1.0" encoding="utf-8"?>
<formControlPr xmlns="http://schemas.microsoft.com/office/spreadsheetml/2009/9/main" objectType="Radio" checked="Checked" lockText="1" noThreeD="1"/>
</file>

<file path=xl/ctrlProps/ctrlProp121.xml><?xml version="1.0" encoding="utf-8"?>
<formControlPr xmlns="http://schemas.microsoft.com/office/spreadsheetml/2009/9/main" objectType="GBox" noThreeD="1"/>
</file>

<file path=xl/ctrlProps/ctrlProp122.xml><?xml version="1.0" encoding="utf-8"?>
<formControlPr xmlns="http://schemas.microsoft.com/office/spreadsheetml/2009/9/main" objectType="Radio" firstButton="1" fmlaLink="$H$7" lockText="1" noThreeD="1"/>
</file>

<file path=xl/ctrlProps/ctrlProp123.xml><?xml version="1.0" encoding="utf-8"?>
<formControlPr xmlns="http://schemas.microsoft.com/office/spreadsheetml/2009/9/main" objectType="Radio" lockText="1" noThreeD="1"/>
</file>

<file path=xl/ctrlProps/ctrlProp124.xml><?xml version="1.0" encoding="utf-8"?>
<formControlPr xmlns="http://schemas.microsoft.com/office/spreadsheetml/2009/9/main" objectType="Radio" checked="Checked" lockText="1" noThreeD="1"/>
</file>

<file path=xl/ctrlProps/ctrlProp125.xml><?xml version="1.0" encoding="utf-8"?>
<formControlPr xmlns="http://schemas.microsoft.com/office/spreadsheetml/2009/9/main" objectType="GBox" noThreeD="1"/>
</file>

<file path=xl/ctrlProps/ctrlProp126.xml><?xml version="1.0" encoding="utf-8"?>
<formControlPr xmlns="http://schemas.microsoft.com/office/spreadsheetml/2009/9/main" objectType="Radio" firstButton="1" fmlaLink="$H$8" lockText="1" noThreeD="1"/>
</file>

<file path=xl/ctrlProps/ctrlProp127.xml><?xml version="1.0" encoding="utf-8"?>
<formControlPr xmlns="http://schemas.microsoft.com/office/spreadsheetml/2009/9/main" objectType="Radio" lockText="1" noThreeD="1"/>
</file>

<file path=xl/ctrlProps/ctrlProp128.xml><?xml version="1.0" encoding="utf-8"?>
<formControlPr xmlns="http://schemas.microsoft.com/office/spreadsheetml/2009/9/main" objectType="Radio" checked="Checked" lockText="1" noThreeD="1"/>
</file>

<file path=xl/ctrlProps/ctrlProp129.xml><?xml version="1.0" encoding="utf-8"?>
<formControlPr xmlns="http://schemas.microsoft.com/office/spreadsheetml/2009/9/main" objectType="GBox" noThreeD="1"/>
</file>

<file path=xl/ctrlProps/ctrlProp13.xml><?xml version="1.0" encoding="utf-8"?>
<formControlPr xmlns="http://schemas.microsoft.com/office/spreadsheetml/2009/9/main" objectType="Radio" lockText="1" noThreeD="1"/>
</file>

<file path=xl/ctrlProps/ctrlProp130.xml><?xml version="1.0" encoding="utf-8"?>
<formControlPr xmlns="http://schemas.microsoft.com/office/spreadsheetml/2009/9/main" objectType="Radio" firstButton="1" fmlaLink="$H$9" lockText="1" noThreeD="1"/>
</file>

<file path=xl/ctrlProps/ctrlProp131.xml><?xml version="1.0" encoding="utf-8"?>
<formControlPr xmlns="http://schemas.microsoft.com/office/spreadsheetml/2009/9/main" objectType="Radio" lockText="1" noThreeD="1"/>
</file>

<file path=xl/ctrlProps/ctrlProp132.xml><?xml version="1.0" encoding="utf-8"?>
<formControlPr xmlns="http://schemas.microsoft.com/office/spreadsheetml/2009/9/main" objectType="Radio" checked="Checked" lockText="1" noThreeD="1"/>
</file>

<file path=xl/ctrlProps/ctrlProp133.xml><?xml version="1.0" encoding="utf-8"?>
<formControlPr xmlns="http://schemas.microsoft.com/office/spreadsheetml/2009/9/main" objectType="GBox" noThreeD="1"/>
</file>

<file path=xl/ctrlProps/ctrlProp134.xml><?xml version="1.0" encoding="utf-8"?>
<formControlPr xmlns="http://schemas.microsoft.com/office/spreadsheetml/2009/9/main" objectType="Radio" firstButton="1" fmlaLink="$H$10" lockText="1" noThreeD="1"/>
</file>

<file path=xl/ctrlProps/ctrlProp135.xml><?xml version="1.0" encoding="utf-8"?>
<formControlPr xmlns="http://schemas.microsoft.com/office/spreadsheetml/2009/9/main" objectType="Radio" checked="Checked" lockText="1" noThreeD="1"/>
</file>

<file path=xl/ctrlProps/ctrlProp136.xml><?xml version="1.0" encoding="utf-8"?>
<formControlPr xmlns="http://schemas.microsoft.com/office/spreadsheetml/2009/9/main" objectType="Radio" lockText="1" noThreeD="1"/>
</file>

<file path=xl/ctrlProps/ctrlProp137.xml><?xml version="1.0" encoding="utf-8"?>
<formControlPr xmlns="http://schemas.microsoft.com/office/spreadsheetml/2009/9/main" objectType="GBox" noThreeD="1"/>
</file>

<file path=xl/ctrlProps/ctrlProp138.xml><?xml version="1.0" encoding="utf-8"?>
<formControlPr xmlns="http://schemas.microsoft.com/office/spreadsheetml/2009/9/main" objectType="Radio" firstButton="1" fmlaLink="$H$11" lockText="1" noThreeD="1"/>
</file>

<file path=xl/ctrlProps/ctrlProp139.xml><?xml version="1.0" encoding="utf-8"?>
<formControlPr xmlns="http://schemas.microsoft.com/office/spreadsheetml/2009/9/main" objectType="Radio" checked="Checked" lockText="1" noThreeD="1"/>
</file>

<file path=xl/ctrlProps/ctrlProp14.xml><?xml version="1.0" encoding="utf-8"?>
<formControlPr xmlns="http://schemas.microsoft.com/office/spreadsheetml/2009/9/main" objectType="GBox" noThreeD="1"/>
</file>

<file path=xl/ctrlProps/ctrlProp140.xml><?xml version="1.0" encoding="utf-8"?>
<formControlPr xmlns="http://schemas.microsoft.com/office/spreadsheetml/2009/9/main" objectType="Radio" lockText="1" noThreeD="1"/>
</file>

<file path=xl/ctrlProps/ctrlProp141.xml><?xml version="1.0" encoding="utf-8"?>
<formControlPr xmlns="http://schemas.microsoft.com/office/spreadsheetml/2009/9/main" objectType="GBox" noThreeD="1"/>
</file>

<file path=xl/ctrlProps/ctrlProp142.xml><?xml version="1.0" encoding="utf-8"?>
<formControlPr xmlns="http://schemas.microsoft.com/office/spreadsheetml/2009/9/main" objectType="Radio" firstButton="1" fmlaLink="$H$6" lockText="1" noThreeD="1"/>
</file>

<file path=xl/ctrlProps/ctrlProp143.xml><?xml version="1.0" encoding="utf-8"?>
<formControlPr xmlns="http://schemas.microsoft.com/office/spreadsheetml/2009/9/main" objectType="Radio" lockText="1" noThreeD="1"/>
</file>

<file path=xl/ctrlProps/ctrlProp144.xml><?xml version="1.0" encoding="utf-8"?>
<formControlPr xmlns="http://schemas.microsoft.com/office/spreadsheetml/2009/9/main" objectType="Radio" checked="Checked" lockText="1" noThreeD="1"/>
</file>

<file path=xl/ctrlProps/ctrlProp145.xml><?xml version="1.0" encoding="utf-8"?>
<formControlPr xmlns="http://schemas.microsoft.com/office/spreadsheetml/2009/9/main" objectType="GBox" noThreeD="1"/>
</file>

<file path=xl/ctrlProps/ctrlProp146.xml><?xml version="1.0" encoding="utf-8"?>
<formControlPr xmlns="http://schemas.microsoft.com/office/spreadsheetml/2009/9/main" objectType="Radio" firstButton="1" fmlaLink="$H$7" lockText="1" noThreeD="1"/>
</file>

<file path=xl/ctrlProps/ctrlProp147.xml><?xml version="1.0" encoding="utf-8"?>
<formControlPr xmlns="http://schemas.microsoft.com/office/spreadsheetml/2009/9/main" objectType="Radio" checked="Checked" lockText="1" noThreeD="1"/>
</file>

<file path=xl/ctrlProps/ctrlProp148.xml><?xml version="1.0" encoding="utf-8"?>
<formControlPr xmlns="http://schemas.microsoft.com/office/spreadsheetml/2009/9/main" objectType="Radio" lockText="1" noThreeD="1"/>
</file>

<file path=xl/ctrlProps/ctrlProp149.xml><?xml version="1.0" encoding="utf-8"?>
<formControlPr xmlns="http://schemas.microsoft.com/office/spreadsheetml/2009/9/main" objectType="GBox" noThreeD="1"/>
</file>

<file path=xl/ctrlProps/ctrlProp15.xml><?xml version="1.0" encoding="utf-8"?>
<formControlPr xmlns="http://schemas.microsoft.com/office/spreadsheetml/2009/9/main" objectType="Radio" firstButton="1" fmlaLink="$H$7" lockText="1" noThreeD="1"/>
</file>

<file path=xl/ctrlProps/ctrlProp150.xml><?xml version="1.0" encoding="utf-8"?>
<formControlPr xmlns="http://schemas.microsoft.com/office/spreadsheetml/2009/9/main" objectType="Radio" firstButton="1" fmlaLink="$H$8" lockText="1" noThreeD="1"/>
</file>

<file path=xl/ctrlProps/ctrlProp151.xml><?xml version="1.0" encoding="utf-8"?>
<formControlPr xmlns="http://schemas.microsoft.com/office/spreadsheetml/2009/9/main" objectType="Radio" checked="Checked" lockText="1" noThreeD="1"/>
</file>

<file path=xl/ctrlProps/ctrlProp152.xml><?xml version="1.0" encoding="utf-8"?>
<formControlPr xmlns="http://schemas.microsoft.com/office/spreadsheetml/2009/9/main" objectType="Radio" lockText="1" noThreeD="1"/>
</file>

<file path=xl/ctrlProps/ctrlProp153.xml><?xml version="1.0" encoding="utf-8"?>
<formControlPr xmlns="http://schemas.microsoft.com/office/spreadsheetml/2009/9/main" objectType="GBox" noThreeD="1"/>
</file>

<file path=xl/ctrlProps/ctrlProp154.xml><?xml version="1.0" encoding="utf-8"?>
<formControlPr xmlns="http://schemas.microsoft.com/office/spreadsheetml/2009/9/main" objectType="Radio" firstButton="1" fmlaLink="$H$9" lockText="1" noThreeD="1"/>
</file>

<file path=xl/ctrlProps/ctrlProp155.xml><?xml version="1.0" encoding="utf-8"?>
<formControlPr xmlns="http://schemas.microsoft.com/office/spreadsheetml/2009/9/main" objectType="Radio" lockText="1" noThreeD="1"/>
</file>

<file path=xl/ctrlProps/ctrlProp156.xml><?xml version="1.0" encoding="utf-8"?>
<formControlPr xmlns="http://schemas.microsoft.com/office/spreadsheetml/2009/9/main" objectType="Radio" checked="Checked" lockText="1" noThreeD="1"/>
</file>

<file path=xl/ctrlProps/ctrlProp157.xml><?xml version="1.0" encoding="utf-8"?>
<formControlPr xmlns="http://schemas.microsoft.com/office/spreadsheetml/2009/9/main" objectType="GBox" noThreeD="1"/>
</file>

<file path=xl/ctrlProps/ctrlProp158.xml><?xml version="1.0" encoding="utf-8"?>
<formControlPr xmlns="http://schemas.microsoft.com/office/spreadsheetml/2009/9/main" objectType="Radio" firstButton="1" fmlaLink="$H$10" lockText="1" noThreeD="1"/>
</file>

<file path=xl/ctrlProps/ctrlProp159.xml><?xml version="1.0" encoding="utf-8"?>
<formControlPr xmlns="http://schemas.microsoft.com/office/spreadsheetml/2009/9/main" objectType="Radio" checked="Checked" lockText="1" noThreeD="1"/>
</file>

<file path=xl/ctrlProps/ctrlProp16.xml><?xml version="1.0" encoding="utf-8"?>
<formControlPr xmlns="http://schemas.microsoft.com/office/spreadsheetml/2009/9/main" objectType="Radio" lockText="1" noThreeD="1"/>
</file>

<file path=xl/ctrlProps/ctrlProp160.xml><?xml version="1.0" encoding="utf-8"?>
<formControlPr xmlns="http://schemas.microsoft.com/office/spreadsheetml/2009/9/main" objectType="Radio" lockText="1" noThreeD="1"/>
</file>

<file path=xl/ctrlProps/ctrlProp161.xml><?xml version="1.0" encoding="utf-8"?>
<formControlPr xmlns="http://schemas.microsoft.com/office/spreadsheetml/2009/9/main" objectType="GBox" noThreeD="1"/>
</file>

<file path=xl/ctrlProps/ctrlProp162.xml><?xml version="1.0" encoding="utf-8"?>
<formControlPr xmlns="http://schemas.microsoft.com/office/spreadsheetml/2009/9/main" objectType="Radio" firstButton="1" fmlaLink="$H$11" lockText="1" noThreeD="1"/>
</file>

<file path=xl/ctrlProps/ctrlProp163.xml><?xml version="1.0" encoding="utf-8"?>
<formControlPr xmlns="http://schemas.microsoft.com/office/spreadsheetml/2009/9/main" objectType="Radio" checked="Checked" lockText="1" noThreeD="1"/>
</file>

<file path=xl/ctrlProps/ctrlProp164.xml><?xml version="1.0" encoding="utf-8"?>
<formControlPr xmlns="http://schemas.microsoft.com/office/spreadsheetml/2009/9/main" objectType="Radio" lockText="1" noThreeD="1"/>
</file>

<file path=xl/ctrlProps/ctrlProp165.xml><?xml version="1.0" encoding="utf-8"?>
<formControlPr xmlns="http://schemas.microsoft.com/office/spreadsheetml/2009/9/main" objectType="GBox" noThreeD="1"/>
</file>

<file path=xl/ctrlProps/ctrlProp166.xml><?xml version="1.0" encoding="utf-8"?>
<formControlPr xmlns="http://schemas.microsoft.com/office/spreadsheetml/2009/9/main" objectType="Radio" checked="Checked" firstButton="1" fmlaLink="$H$15" lockText="1" noThreeD="1"/>
</file>

<file path=xl/ctrlProps/ctrlProp167.xml><?xml version="1.0" encoding="utf-8"?>
<formControlPr xmlns="http://schemas.microsoft.com/office/spreadsheetml/2009/9/main" objectType="Radio" lockText="1" noThreeD="1"/>
</file>

<file path=xl/ctrlProps/ctrlProp168.xml><?xml version="1.0" encoding="utf-8"?>
<formControlPr xmlns="http://schemas.microsoft.com/office/spreadsheetml/2009/9/main" objectType="GBox" noThreeD="1"/>
</file>

<file path=xl/ctrlProps/ctrlProp169.xml><?xml version="1.0" encoding="utf-8"?>
<formControlPr xmlns="http://schemas.microsoft.com/office/spreadsheetml/2009/9/main" objectType="Radio" firstButton="1" fmlaLink="$H$16" lockText="1" noThreeD="1"/>
</file>

<file path=xl/ctrlProps/ctrlProp17.xml><?xml version="1.0" encoding="utf-8"?>
<formControlPr xmlns="http://schemas.microsoft.com/office/spreadsheetml/2009/9/main" objectType="Radio" checked="Checked" lockText="1" noThreeD="1"/>
</file>

<file path=xl/ctrlProps/ctrlProp170.xml><?xml version="1.0" encoding="utf-8"?>
<formControlPr xmlns="http://schemas.microsoft.com/office/spreadsheetml/2009/9/main" objectType="Radio" lockText="1" noThreeD="1"/>
</file>

<file path=xl/ctrlProps/ctrlProp171.xml><?xml version="1.0" encoding="utf-8"?>
<formControlPr xmlns="http://schemas.microsoft.com/office/spreadsheetml/2009/9/main" objectType="GBox" noThreeD="1"/>
</file>

<file path=xl/ctrlProps/ctrlProp172.xml><?xml version="1.0" encoding="utf-8"?>
<formControlPr xmlns="http://schemas.microsoft.com/office/spreadsheetml/2009/9/main" objectType="Radio" firstButton="1" fmlaLink="$H$17" lockText="1" noThreeD="1"/>
</file>

<file path=xl/ctrlProps/ctrlProp173.xml><?xml version="1.0" encoding="utf-8"?>
<formControlPr xmlns="http://schemas.microsoft.com/office/spreadsheetml/2009/9/main" objectType="Radio" lockText="1" noThreeD="1"/>
</file>

<file path=xl/ctrlProps/ctrlProp174.xml><?xml version="1.0" encoding="utf-8"?>
<formControlPr xmlns="http://schemas.microsoft.com/office/spreadsheetml/2009/9/main" objectType="GBox" noThreeD="1"/>
</file>

<file path=xl/ctrlProps/ctrlProp175.xml><?xml version="1.0" encoding="utf-8"?>
<formControlPr xmlns="http://schemas.microsoft.com/office/spreadsheetml/2009/9/main" objectType="Radio" checked="Checked" firstButton="1" fmlaLink="$H$15" lockText="1" noThreeD="1"/>
</file>

<file path=xl/ctrlProps/ctrlProp176.xml><?xml version="1.0" encoding="utf-8"?>
<formControlPr xmlns="http://schemas.microsoft.com/office/spreadsheetml/2009/9/main" objectType="Radio" lockText="1" noThreeD="1"/>
</file>

<file path=xl/ctrlProps/ctrlProp177.xml><?xml version="1.0" encoding="utf-8"?>
<formControlPr xmlns="http://schemas.microsoft.com/office/spreadsheetml/2009/9/main" objectType="GBox" noThreeD="1"/>
</file>

<file path=xl/ctrlProps/ctrlProp178.xml><?xml version="1.0" encoding="utf-8"?>
<formControlPr xmlns="http://schemas.microsoft.com/office/spreadsheetml/2009/9/main" objectType="Radio" firstButton="1" fmlaLink="$H$16" lockText="1" noThreeD="1"/>
</file>

<file path=xl/ctrlProps/ctrlProp179.xml><?xml version="1.0" encoding="utf-8"?>
<formControlPr xmlns="http://schemas.microsoft.com/office/spreadsheetml/2009/9/main" objectType="Radio" checked="Checked" lockText="1" noThreeD="1"/>
</file>

<file path=xl/ctrlProps/ctrlProp18.xml><?xml version="1.0" encoding="utf-8"?>
<formControlPr xmlns="http://schemas.microsoft.com/office/spreadsheetml/2009/9/main" objectType="GBox" noThreeD="1"/>
</file>

<file path=xl/ctrlProps/ctrlProp180.xml><?xml version="1.0" encoding="utf-8"?>
<formControlPr xmlns="http://schemas.microsoft.com/office/spreadsheetml/2009/9/main" objectType="GBox" noThreeD="1"/>
</file>

<file path=xl/ctrlProps/ctrlProp181.xml><?xml version="1.0" encoding="utf-8"?>
<formControlPr xmlns="http://schemas.microsoft.com/office/spreadsheetml/2009/9/main" objectType="Radio" firstButton="1" fmlaLink="$H$17" lockText="1" noThreeD="1"/>
</file>

<file path=xl/ctrlProps/ctrlProp182.xml><?xml version="1.0" encoding="utf-8"?>
<formControlPr xmlns="http://schemas.microsoft.com/office/spreadsheetml/2009/9/main" objectType="Radio" lockText="1" noThreeD="1"/>
</file>

<file path=xl/ctrlProps/ctrlProp183.xml><?xml version="1.0" encoding="utf-8"?>
<formControlPr xmlns="http://schemas.microsoft.com/office/spreadsheetml/2009/9/main" objectType="GBox" noThreeD="1"/>
</file>

<file path=xl/ctrlProps/ctrlProp184.xml><?xml version="1.0" encoding="utf-8"?>
<formControlPr xmlns="http://schemas.microsoft.com/office/spreadsheetml/2009/9/main" objectType="Radio" firstButton="1" fmlaLink="$H$6" lockText="1" noThreeD="1"/>
</file>

<file path=xl/ctrlProps/ctrlProp185.xml><?xml version="1.0" encoding="utf-8"?>
<formControlPr xmlns="http://schemas.microsoft.com/office/spreadsheetml/2009/9/main" objectType="Radio" lockText="1" noThreeD="1"/>
</file>

<file path=xl/ctrlProps/ctrlProp186.xml><?xml version="1.0" encoding="utf-8"?>
<formControlPr xmlns="http://schemas.microsoft.com/office/spreadsheetml/2009/9/main" objectType="Radio" checked="Checked" lockText="1" noThreeD="1"/>
</file>

<file path=xl/ctrlProps/ctrlProp187.xml><?xml version="1.0" encoding="utf-8"?>
<formControlPr xmlns="http://schemas.microsoft.com/office/spreadsheetml/2009/9/main" objectType="GBox" noThreeD="1"/>
</file>

<file path=xl/ctrlProps/ctrlProp188.xml><?xml version="1.0" encoding="utf-8"?>
<formControlPr xmlns="http://schemas.microsoft.com/office/spreadsheetml/2009/9/main" objectType="Radio" firstButton="1" fmlaLink="$H$7" lockText="1" noThreeD="1"/>
</file>

<file path=xl/ctrlProps/ctrlProp189.xml><?xml version="1.0" encoding="utf-8"?>
<formControlPr xmlns="http://schemas.microsoft.com/office/spreadsheetml/2009/9/main" objectType="Radio" lockText="1" noThreeD="1"/>
</file>

<file path=xl/ctrlProps/ctrlProp19.xml><?xml version="1.0" encoding="utf-8"?>
<formControlPr xmlns="http://schemas.microsoft.com/office/spreadsheetml/2009/9/main" objectType="Radio" firstButton="1" fmlaLink="$H$8" lockText="1" noThreeD="1"/>
</file>

<file path=xl/ctrlProps/ctrlProp190.xml><?xml version="1.0" encoding="utf-8"?>
<formControlPr xmlns="http://schemas.microsoft.com/office/spreadsheetml/2009/9/main" objectType="Radio" checked="Checked" lockText="1" noThreeD="1"/>
</file>

<file path=xl/ctrlProps/ctrlProp191.xml><?xml version="1.0" encoding="utf-8"?>
<formControlPr xmlns="http://schemas.microsoft.com/office/spreadsheetml/2009/9/main" objectType="GBox" noThreeD="1"/>
</file>

<file path=xl/ctrlProps/ctrlProp192.xml><?xml version="1.0" encoding="utf-8"?>
<formControlPr xmlns="http://schemas.microsoft.com/office/spreadsheetml/2009/9/main" objectType="Radio" firstButton="1" fmlaLink="$H$8" lockText="1" noThreeD="1"/>
</file>

<file path=xl/ctrlProps/ctrlProp193.xml><?xml version="1.0" encoding="utf-8"?>
<formControlPr xmlns="http://schemas.microsoft.com/office/spreadsheetml/2009/9/main" objectType="Radio" lockText="1" noThreeD="1"/>
</file>

<file path=xl/ctrlProps/ctrlProp194.xml><?xml version="1.0" encoding="utf-8"?>
<formControlPr xmlns="http://schemas.microsoft.com/office/spreadsheetml/2009/9/main" objectType="Radio" checked="Checked" lockText="1" noThreeD="1"/>
</file>

<file path=xl/ctrlProps/ctrlProp195.xml><?xml version="1.0" encoding="utf-8"?>
<formControlPr xmlns="http://schemas.microsoft.com/office/spreadsheetml/2009/9/main" objectType="GBox" noThreeD="1"/>
</file>

<file path=xl/ctrlProps/ctrlProp196.xml><?xml version="1.0" encoding="utf-8"?>
<formControlPr xmlns="http://schemas.microsoft.com/office/spreadsheetml/2009/9/main" objectType="Radio" firstButton="1" fmlaLink="$H$9" lockText="1" noThreeD="1"/>
</file>

<file path=xl/ctrlProps/ctrlProp197.xml><?xml version="1.0" encoding="utf-8"?>
<formControlPr xmlns="http://schemas.microsoft.com/office/spreadsheetml/2009/9/main" objectType="Radio" lockText="1" noThreeD="1"/>
</file>

<file path=xl/ctrlProps/ctrlProp198.xml><?xml version="1.0" encoding="utf-8"?>
<formControlPr xmlns="http://schemas.microsoft.com/office/spreadsheetml/2009/9/main" objectType="Radio" checked="Checked" lockText="1" noThreeD="1"/>
</file>

<file path=xl/ctrlProps/ctrlProp199.xml><?xml version="1.0" encoding="utf-8"?>
<formControlPr xmlns="http://schemas.microsoft.com/office/spreadsheetml/2009/9/main" objectType="GBox" noThreeD="1"/>
</file>

<file path=xl/ctrlProps/ctrlProp2.xml><?xml version="1.0" encoding="utf-8"?>
<formControlPr xmlns="http://schemas.microsoft.com/office/spreadsheetml/2009/9/main" objectType="Radio" checked="Checked" firstButton="1" fmlaLink="$H$17" lockText="1" noThreeD="1"/>
</file>

<file path=xl/ctrlProps/ctrlProp20.xml><?xml version="1.0" encoding="utf-8"?>
<formControlPr xmlns="http://schemas.microsoft.com/office/spreadsheetml/2009/9/main" objectType="Radio" checked="Checked" lockText="1" noThreeD="1"/>
</file>

<file path=xl/ctrlProps/ctrlProp200.xml><?xml version="1.0" encoding="utf-8"?>
<formControlPr xmlns="http://schemas.microsoft.com/office/spreadsheetml/2009/9/main" objectType="Radio" firstButton="1" fmlaLink="$H$10" lockText="1" noThreeD="1"/>
</file>

<file path=xl/ctrlProps/ctrlProp201.xml><?xml version="1.0" encoding="utf-8"?>
<formControlPr xmlns="http://schemas.microsoft.com/office/spreadsheetml/2009/9/main" objectType="Radio" lockText="1" noThreeD="1"/>
</file>

<file path=xl/ctrlProps/ctrlProp202.xml><?xml version="1.0" encoding="utf-8"?>
<formControlPr xmlns="http://schemas.microsoft.com/office/spreadsheetml/2009/9/main" objectType="Radio" checked="Checked" lockText="1" noThreeD="1"/>
</file>

<file path=xl/ctrlProps/ctrlProp203.xml><?xml version="1.0" encoding="utf-8"?>
<formControlPr xmlns="http://schemas.microsoft.com/office/spreadsheetml/2009/9/main" objectType="GBox" noThreeD="1"/>
</file>

<file path=xl/ctrlProps/ctrlProp204.xml><?xml version="1.0" encoding="utf-8"?>
<formControlPr xmlns="http://schemas.microsoft.com/office/spreadsheetml/2009/9/main" objectType="Radio" firstButton="1" fmlaLink="$H$11" lockText="1" noThreeD="1"/>
</file>

<file path=xl/ctrlProps/ctrlProp205.xml><?xml version="1.0" encoding="utf-8"?>
<formControlPr xmlns="http://schemas.microsoft.com/office/spreadsheetml/2009/9/main" objectType="Radio" lockText="1" noThreeD="1"/>
</file>

<file path=xl/ctrlProps/ctrlProp206.xml><?xml version="1.0" encoding="utf-8"?>
<formControlPr xmlns="http://schemas.microsoft.com/office/spreadsheetml/2009/9/main" objectType="Radio" checked="Checked" lockText="1" noThreeD="1"/>
</file>

<file path=xl/ctrlProps/ctrlProp207.xml><?xml version="1.0" encoding="utf-8"?>
<formControlPr xmlns="http://schemas.microsoft.com/office/spreadsheetml/2009/9/main" objectType="GBox" noThreeD="1"/>
</file>

<file path=xl/ctrlProps/ctrlProp208.xml><?xml version="1.0" encoding="utf-8"?>
<formControlPr xmlns="http://schemas.microsoft.com/office/spreadsheetml/2009/9/main" objectType="Radio" firstButton="1" fmlaLink="$H$17" lockText="1" noThreeD="1"/>
</file>

<file path=xl/ctrlProps/ctrlProp209.xml><?xml version="1.0" encoding="utf-8"?>
<formControlPr xmlns="http://schemas.microsoft.com/office/spreadsheetml/2009/9/main" objectType="Radio" lockText="1" noThreeD="1"/>
</file>

<file path=xl/ctrlProps/ctrlProp21.xml><?xml version="1.0" encoding="utf-8"?>
<formControlPr xmlns="http://schemas.microsoft.com/office/spreadsheetml/2009/9/main" objectType="Radio" lockText="1" noThreeD="1"/>
</file>

<file path=xl/ctrlProps/ctrlProp210.xml><?xml version="1.0" encoding="utf-8"?>
<formControlPr xmlns="http://schemas.microsoft.com/office/spreadsheetml/2009/9/main" objectType="GBox" noThreeD="1"/>
</file>

<file path=xl/ctrlProps/ctrlProp211.xml><?xml version="1.0" encoding="utf-8"?>
<formControlPr xmlns="http://schemas.microsoft.com/office/spreadsheetml/2009/9/main" objectType="Radio" firstButton="1" fmlaLink="$H$18" lockText="1" noThreeD="1"/>
</file>

<file path=xl/ctrlProps/ctrlProp212.xml><?xml version="1.0" encoding="utf-8"?>
<formControlPr xmlns="http://schemas.microsoft.com/office/spreadsheetml/2009/9/main" objectType="Radio" lockText="1" noThreeD="1"/>
</file>

<file path=xl/ctrlProps/ctrlProp213.xml><?xml version="1.0" encoding="utf-8"?>
<formControlPr xmlns="http://schemas.microsoft.com/office/spreadsheetml/2009/9/main" objectType="GBox" noThreeD="1"/>
</file>

<file path=xl/ctrlProps/ctrlProp214.xml><?xml version="1.0" encoding="utf-8"?>
<formControlPr xmlns="http://schemas.microsoft.com/office/spreadsheetml/2009/9/main" objectType="Radio" firstButton="1" fmlaLink="$H$19" lockText="1" noThreeD="1"/>
</file>

<file path=xl/ctrlProps/ctrlProp215.xml><?xml version="1.0" encoding="utf-8"?>
<formControlPr xmlns="http://schemas.microsoft.com/office/spreadsheetml/2009/9/main" objectType="Radio" lockText="1" noThreeD="1"/>
</file>

<file path=xl/ctrlProps/ctrlProp216.xml><?xml version="1.0" encoding="utf-8"?>
<formControlPr xmlns="http://schemas.microsoft.com/office/spreadsheetml/2009/9/main" objectType="GBox" noThreeD="1"/>
</file>

<file path=xl/ctrlProps/ctrlProp217.xml><?xml version="1.0" encoding="utf-8"?>
<formControlPr xmlns="http://schemas.microsoft.com/office/spreadsheetml/2009/9/main" objectType="Radio" firstButton="1" fmlaLink="$H$6" lockText="1" noThreeD="1"/>
</file>

<file path=xl/ctrlProps/ctrlProp218.xml><?xml version="1.0" encoding="utf-8"?>
<formControlPr xmlns="http://schemas.microsoft.com/office/spreadsheetml/2009/9/main" objectType="Radio" checked="Checked" lockText="1" noThreeD="1"/>
</file>

<file path=xl/ctrlProps/ctrlProp219.xml><?xml version="1.0" encoding="utf-8"?>
<formControlPr xmlns="http://schemas.microsoft.com/office/spreadsheetml/2009/9/main" objectType="Radio" lockText="1" noThreeD="1"/>
</file>

<file path=xl/ctrlProps/ctrlProp22.xml><?xml version="1.0" encoding="utf-8"?>
<formControlPr xmlns="http://schemas.microsoft.com/office/spreadsheetml/2009/9/main" objectType="GBox" noThreeD="1"/>
</file>

<file path=xl/ctrlProps/ctrlProp220.xml><?xml version="1.0" encoding="utf-8"?>
<formControlPr xmlns="http://schemas.microsoft.com/office/spreadsheetml/2009/9/main" objectType="GBox" noThreeD="1"/>
</file>

<file path=xl/ctrlProps/ctrlProp221.xml><?xml version="1.0" encoding="utf-8"?>
<formControlPr xmlns="http://schemas.microsoft.com/office/spreadsheetml/2009/9/main" objectType="Radio" firstButton="1" fmlaLink="$H$7" lockText="1" noThreeD="1"/>
</file>

<file path=xl/ctrlProps/ctrlProp222.xml><?xml version="1.0" encoding="utf-8"?>
<formControlPr xmlns="http://schemas.microsoft.com/office/spreadsheetml/2009/9/main" objectType="Radio" lockText="1" noThreeD="1"/>
</file>

<file path=xl/ctrlProps/ctrlProp223.xml><?xml version="1.0" encoding="utf-8"?>
<formControlPr xmlns="http://schemas.microsoft.com/office/spreadsheetml/2009/9/main" objectType="Radio" checked="Checked" lockText="1" noThreeD="1"/>
</file>

<file path=xl/ctrlProps/ctrlProp224.xml><?xml version="1.0" encoding="utf-8"?>
<formControlPr xmlns="http://schemas.microsoft.com/office/spreadsheetml/2009/9/main" objectType="GBox" noThreeD="1"/>
</file>

<file path=xl/ctrlProps/ctrlProp225.xml><?xml version="1.0" encoding="utf-8"?>
<formControlPr xmlns="http://schemas.microsoft.com/office/spreadsheetml/2009/9/main" objectType="Radio" firstButton="1" fmlaLink="$H$8" lockText="1" noThreeD="1"/>
</file>

<file path=xl/ctrlProps/ctrlProp226.xml><?xml version="1.0" encoding="utf-8"?>
<formControlPr xmlns="http://schemas.microsoft.com/office/spreadsheetml/2009/9/main" objectType="Radio" lockText="1" noThreeD="1"/>
</file>

<file path=xl/ctrlProps/ctrlProp227.xml><?xml version="1.0" encoding="utf-8"?>
<formControlPr xmlns="http://schemas.microsoft.com/office/spreadsheetml/2009/9/main" objectType="Radio" checked="Checked" lockText="1" noThreeD="1"/>
</file>

<file path=xl/ctrlProps/ctrlProp228.xml><?xml version="1.0" encoding="utf-8"?>
<formControlPr xmlns="http://schemas.microsoft.com/office/spreadsheetml/2009/9/main" objectType="GBox" noThreeD="1"/>
</file>

<file path=xl/ctrlProps/ctrlProp229.xml><?xml version="1.0" encoding="utf-8"?>
<formControlPr xmlns="http://schemas.microsoft.com/office/spreadsheetml/2009/9/main" objectType="Radio" firstButton="1" fmlaLink="$H$9" lockText="1" noThreeD="1"/>
</file>

<file path=xl/ctrlProps/ctrlProp23.xml><?xml version="1.0" encoding="utf-8"?>
<formControlPr xmlns="http://schemas.microsoft.com/office/spreadsheetml/2009/9/main" objectType="Radio" firstButton="1" fmlaLink="$H$9" lockText="1" noThreeD="1"/>
</file>

<file path=xl/ctrlProps/ctrlProp230.xml><?xml version="1.0" encoding="utf-8"?>
<formControlPr xmlns="http://schemas.microsoft.com/office/spreadsheetml/2009/9/main" objectType="Radio" checked="Checked" lockText="1" noThreeD="1"/>
</file>

<file path=xl/ctrlProps/ctrlProp231.xml><?xml version="1.0" encoding="utf-8"?>
<formControlPr xmlns="http://schemas.microsoft.com/office/spreadsheetml/2009/9/main" objectType="Radio" lockText="1" noThreeD="1"/>
</file>

<file path=xl/ctrlProps/ctrlProp232.xml><?xml version="1.0" encoding="utf-8"?>
<formControlPr xmlns="http://schemas.microsoft.com/office/spreadsheetml/2009/9/main" objectType="GBox" noThreeD="1"/>
</file>

<file path=xl/ctrlProps/ctrlProp233.xml><?xml version="1.0" encoding="utf-8"?>
<formControlPr xmlns="http://schemas.microsoft.com/office/spreadsheetml/2009/9/main" objectType="Radio" firstButton="1" fmlaLink="$H$10" lockText="1" noThreeD="1"/>
</file>

<file path=xl/ctrlProps/ctrlProp234.xml><?xml version="1.0" encoding="utf-8"?>
<formControlPr xmlns="http://schemas.microsoft.com/office/spreadsheetml/2009/9/main" objectType="Radio" checked="Checked" lockText="1" noThreeD="1"/>
</file>

<file path=xl/ctrlProps/ctrlProp235.xml><?xml version="1.0" encoding="utf-8"?>
<formControlPr xmlns="http://schemas.microsoft.com/office/spreadsheetml/2009/9/main" objectType="Radio" lockText="1" noThreeD="1"/>
</file>

<file path=xl/ctrlProps/ctrlProp236.xml><?xml version="1.0" encoding="utf-8"?>
<formControlPr xmlns="http://schemas.microsoft.com/office/spreadsheetml/2009/9/main" objectType="GBox" noThreeD="1"/>
</file>

<file path=xl/ctrlProps/ctrlProp237.xml><?xml version="1.0" encoding="utf-8"?>
<formControlPr xmlns="http://schemas.microsoft.com/office/spreadsheetml/2009/9/main" objectType="Radio" firstButton="1" fmlaLink="$H$11" lockText="1" noThreeD="1"/>
</file>

<file path=xl/ctrlProps/ctrlProp238.xml><?xml version="1.0" encoding="utf-8"?>
<formControlPr xmlns="http://schemas.microsoft.com/office/spreadsheetml/2009/9/main" objectType="Radio" lockText="1" noThreeD="1"/>
</file>

<file path=xl/ctrlProps/ctrlProp239.xml><?xml version="1.0" encoding="utf-8"?>
<formControlPr xmlns="http://schemas.microsoft.com/office/spreadsheetml/2009/9/main" objectType="Radio" checked="Checked" lockText="1" noThreeD="1"/>
</file>

<file path=xl/ctrlProps/ctrlProp24.xml><?xml version="1.0" encoding="utf-8"?>
<formControlPr xmlns="http://schemas.microsoft.com/office/spreadsheetml/2009/9/main" objectType="Radio" checked="Checked" lockText="1" noThreeD="1"/>
</file>

<file path=xl/ctrlProps/ctrlProp240.xml><?xml version="1.0" encoding="utf-8"?>
<formControlPr xmlns="http://schemas.microsoft.com/office/spreadsheetml/2009/9/main" objectType="GBox" noThreeD="1"/>
</file>

<file path=xl/ctrlProps/ctrlProp241.xml><?xml version="1.0" encoding="utf-8"?>
<formControlPr xmlns="http://schemas.microsoft.com/office/spreadsheetml/2009/9/main" objectType="Radio" firstButton="1" fmlaLink="$H$12" lockText="1" noThreeD="1"/>
</file>

<file path=xl/ctrlProps/ctrlProp242.xml><?xml version="1.0" encoding="utf-8"?>
<formControlPr xmlns="http://schemas.microsoft.com/office/spreadsheetml/2009/9/main" objectType="Radio" lockText="1" noThreeD="1"/>
</file>

<file path=xl/ctrlProps/ctrlProp243.xml><?xml version="1.0" encoding="utf-8"?>
<formControlPr xmlns="http://schemas.microsoft.com/office/spreadsheetml/2009/9/main" objectType="Radio" checked="Checked" lockText="1" noThreeD="1"/>
</file>

<file path=xl/ctrlProps/ctrlProp244.xml><?xml version="1.0" encoding="utf-8"?>
<formControlPr xmlns="http://schemas.microsoft.com/office/spreadsheetml/2009/9/main" objectType="GBox" noThreeD="1"/>
</file>

<file path=xl/ctrlProps/ctrlProp245.xml><?xml version="1.0" encoding="utf-8"?>
<formControlPr xmlns="http://schemas.microsoft.com/office/spreadsheetml/2009/9/main" objectType="Radio" firstButton="1" fmlaLink="$H$13" lockText="1" noThreeD="1"/>
</file>

<file path=xl/ctrlProps/ctrlProp246.xml><?xml version="1.0" encoding="utf-8"?>
<formControlPr xmlns="http://schemas.microsoft.com/office/spreadsheetml/2009/9/main" objectType="Radio" lockText="1" noThreeD="1"/>
</file>

<file path=xl/ctrlProps/ctrlProp247.xml><?xml version="1.0" encoding="utf-8"?>
<formControlPr xmlns="http://schemas.microsoft.com/office/spreadsheetml/2009/9/main" objectType="Radio" checked="Checked" lockText="1" noThreeD="1"/>
</file>

<file path=xl/ctrlProps/ctrlProp248.xml><?xml version="1.0" encoding="utf-8"?>
<formControlPr xmlns="http://schemas.microsoft.com/office/spreadsheetml/2009/9/main" objectType="GBox" noThreeD="1"/>
</file>

<file path=xl/ctrlProps/ctrlProp249.xml><?xml version="1.0" encoding="utf-8"?>
<formControlPr xmlns="http://schemas.microsoft.com/office/spreadsheetml/2009/9/main" objectType="Radio" checked="Checked" firstButton="1" fmlaLink="$H$11" lockText="1" noThreeD="1"/>
</file>

<file path=xl/ctrlProps/ctrlProp25.xml><?xml version="1.0" encoding="utf-8"?>
<formControlPr xmlns="http://schemas.microsoft.com/office/spreadsheetml/2009/9/main" objectType="Radio" lockText="1" noThreeD="1"/>
</file>

<file path=xl/ctrlProps/ctrlProp250.xml><?xml version="1.0" encoding="utf-8"?>
<formControlPr xmlns="http://schemas.microsoft.com/office/spreadsheetml/2009/9/main" objectType="Radio" lockText="1" noThreeD="1"/>
</file>

<file path=xl/ctrlProps/ctrlProp251.xml><?xml version="1.0" encoding="utf-8"?>
<formControlPr xmlns="http://schemas.microsoft.com/office/spreadsheetml/2009/9/main" objectType="GBox" noThreeD="1"/>
</file>

<file path=xl/ctrlProps/ctrlProp252.xml><?xml version="1.0" encoding="utf-8"?>
<formControlPr xmlns="http://schemas.microsoft.com/office/spreadsheetml/2009/9/main" objectType="Radio" firstButton="1" fmlaLink="$H$12" lockText="1" noThreeD="1"/>
</file>

<file path=xl/ctrlProps/ctrlProp253.xml><?xml version="1.0" encoding="utf-8"?>
<formControlPr xmlns="http://schemas.microsoft.com/office/spreadsheetml/2009/9/main" objectType="Radio" checked="Checked" lockText="1" noThreeD="1"/>
</file>

<file path=xl/ctrlProps/ctrlProp254.xml><?xml version="1.0" encoding="utf-8"?>
<formControlPr xmlns="http://schemas.microsoft.com/office/spreadsheetml/2009/9/main" objectType="GBox" noThreeD="1"/>
</file>

<file path=xl/ctrlProps/ctrlProp255.xml><?xml version="1.0" encoding="utf-8"?>
<formControlPr xmlns="http://schemas.microsoft.com/office/spreadsheetml/2009/9/main" objectType="Radio" firstButton="1" fmlaLink="$H$13" lockText="1" noThreeD="1"/>
</file>

<file path=xl/ctrlProps/ctrlProp256.xml><?xml version="1.0" encoding="utf-8"?>
<formControlPr xmlns="http://schemas.microsoft.com/office/spreadsheetml/2009/9/main" objectType="Radio" lockText="1" noThreeD="1"/>
</file>

<file path=xl/ctrlProps/ctrlProp257.xml><?xml version="1.0" encoding="utf-8"?>
<formControlPr xmlns="http://schemas.microsoft.com/office/spreadsheetml/2009/9/main" objectType="GBox" noThreeD="1"/>
</file>

<file path=xl/ctrlProps/ctrlProp258.xml><?xml version="1.0" encoding="utf-8"?>
<formControlPr xmlns="http://schemas.microsoft.com/office/spreadsheetml/2009/9/main" objectType="Radio" firstButton="1" fmlaLink="$H$6" lockText="1" noThreeD="1"/>
</file>

<file path=xl/ctrlProps/ctrlProp259.xml><?xml version="1.0" encoding="utf-8"?>
<formControlPr xmlns="http://schemas.microsoft.com/office/spreadsheetml/2009/9/main" objectType="Radio" lockText="1" noThreeD="1"/>
</file>

<file path=xl/ctrlProps/ctrlProp26.xml><?xml version="1.0" encoding="utf-8"?>
<formControlPr xmlns="http://schemas.microsoft.com/office/spreadsheetml/2009/9/main" objectType="GBox" noThreeD="1"/>
</file>

<file path=xl/ctrlProps/ctrlProp260.xml><?xml version="1.0" encoding="utf-8"?>
<formControlPr xmlns="http://schemas.microsoft.com/office/spreadsheetml/2009/9/main" objectType="Radio" checked="Checked" lockText="1" noThreeD="1"/>
</file>

<file path=xl/ctrlProps/ctrlProp261.xml><?xml version="1.0" encoding="utf-8"?>
<formControlPr xmlns="http://schemas.microsoft.com/office/spreadsheetml/2009/9/main" objectType="GBox" noThreeD="1"/>
</file>

<file path=xl/ctrlProps/ctrlProp262.xml><?xml version="1.0" encoding="utf-8"?>
<formControlPr xmlns="http://schemas.microsoft.com/office/spreadsheetml/2009/9/main" objectType="Radio" checked="Checked" firstButton="1" fmlaLink="$H$10" lockText="1" noThreeD="1"/>
</file>

<file path=xl/ctrlProps/ctrlProp263.xml><?xml version="1.0" encoding="utf-8"?>
<formControlPr xmlns="http://schemas.microsoft.com/office/spreadsheetml/2009/9/main" objectType="Radio" lockText="1" noThreeD="1"/>
</file>

<file path=xl/ctrlProps/ctrlProp264.xml><?xml version="1.0" encoding="utf-8"?>
<formControlPr xmlns="http://schemas.microsoft.com/office/spreadsheetml/2009/9/main" objectType="GBox" noThreeD="1"/>
</file>

<file path=xl/ctrlProps/ctrlProp265.xml><?xml version="1.0" encoding="utf-8"?>
<formControlPr xmlns="http://schemas.microsoft.com/office/spreadsheetml/2009/9/main" objectType="Radio" firstButton="1" fmlaLink="$H$11" lockText="1" noThreeD="1"/>
</file>

<file path=xl/ctrlProps/ctrlProp266.xml><?xml version="1.0" encoding="utf-8"?>
<formControlPr xmlns="http://schemas.microsoft.com/office/spreadsheetml/2009/9/main" objectType="Radio" lockText="1" noThreeD="1"/>
</file>

<file path=xl/ctrlProps/ctrlProp267.xml><?xml version="1.0" encoding="utf-8"?>
<formControlPr xmlns="http://schemas.microsoft.com/office/spreadsheetml/2009/9/main" objectType="GBox" noThreeD="1"/>
</file>

<file path=xl/ctrlProps/ctrlProp268.xml><?xml version="1.0" encoding="utf-8"?>
<formControlPr xmlns="http://schemas.microsoft.com/office/spreadsheetml/2009/9/main" objectType="Radio" firstButton="1" fmlaLink="$H$12" lockText="1" noThreeD="1"/>
</file>

<file path=xl/ctrlProps/ctrlProp269.xml><?xml version="1.0" encoding="utf-8"?>
<formControlPr xmlns="http://schemas.microsoft.com/office/spreadsheetml/2009/9/main" objectType="Radio" lockText="1" noThreeD="1"/>
</file>

<file path=xl/ctrlProps/ctrlProp27.xml><?xml version="1.0" encoding="utf-8"?>
<formControlPr xmlns="http://schemas.microsoft.com/office/spreadsheetml/2009/9/main" objectType="Radio" firstButton="1" fmlaLink="$H$10" lockText="1" noThreeD="1"/>
</file>

<file path=xl/ctrlProps/ctrlProp270.xml><?xml version="1.0" encoding="utf-8"?>
<formControlPr xmlns="http://schemas.microsoft.com/office/spreadsheetml/2009/9/main" objectType="GBox" noThreeD="1"/>
</file>

<file path=xl/ctrlProps/ctrlProp271.xml><?xml version="1.0" encoding="utf-8"?>
<formControlPr xmlns="http://schemas.microsoft.com/office/spreadsheetml/2009/9/main" objectType="Radio" firstButton="1" fmlaLink="$H$6" lockText="1" noThreeD="1"/>
</file>

<file path=xl/ctrlProps/ctrlProp272.xml><?xml version="1.0" encoding="utf-8"?>
<formControlPr xmlns="http://schemas.microsoft.com/office/spreadsheetml/2009/9/main" objectType="Radio" lockText="1" noThreeD="1"/>
</file>

<file path=xl/ctrlProps/ctrlProp273.xml><?xml version="1.0" encoding="utf-8"?>
<formControlPr xmlns="http://schemas.microsoft.com/office/spreadsheetml/2009/9/main" objectType="Radio" checked="Checked" lockText="1" noThreeD="1"/>
</file>

<file path=xl/ctrlProps/ctrlProp274.xml><?xml version="1.0" encoding="utf-8"?>
<formControlPr xmlns="http://schemas.microsoft.com/office/spreadsheetml/2009/9/main" objectType="GBox" noThreeD="1"/>
</file>

<file path=xl/ctrlProps/ctrlProp275.xml><?xml version="1.0" encoding="utf-8"?>
<formControlPr xmlns="http://schemas.microsoft.com/office/spreadsheetml/2009/9/main" objectType="Radio" checked="Checked" firstButton="1" fmlaLink="$H$11" lockText="1" noThreeD="1"/>
</file>

<file path=xl/ctrlProps/ctrlProp276.xml><?xml version="1.0" encoding="utf-8"?>
<formControlPr xmlns="http://schemas.microsoft.com/office/spreadsheetml/2009/9/main" objectType="Radio" lockText="1" noThreeD="1"/>
</file>

<file path=xl/ctrlProps/ctrlProp277.xml><?xml version="1.0" encoding="utf-8"?>
<formControlPr xmlns="http://schemas.microsoft.com/office/spreadsheetml/2009/9/main" objectType="GBox" noThreeD="1"/>
</file>

<file path=xl/ctrlProps/ctrlProp278.xml><?xml version="1.0" encoding="utf-8"?>
<formControlPr xmlns="http://schemas.microsoft.com/office/spreadsheetml/2009/9/main" objectType="Radio" checked="Checked" firstButton="1" fmlaLink="$H$12" lockText="1" noThreeD="1"/>
</file>

<file path=xl/ctrlProps/ctrlProp279.xml><?xml version="1.0" encoding="utf-8"?>
<formControlPr xmlns="http://schemas.microsoft.com/office/spreadsheetml/2009/9/main" objectType="Radio" lockText="1" noThreeD="1"/>
</file>

<file path=xl/ctrlProps/ctrlProp28.xml><?xml version="1.0" encoding="utf-8"?>
<formControlPr xmlns="http://schemas.microsoft.com/office/spreadsheetml/2009/9/main" objectType="Radio" checked="Checked" lockText="1" noThreeD="1"/>
</file>

<file path=xl/ctrlProps/ctrlProp280.xml><?xml version="1.0" encoding="utf-8"?>
<formControlPr xmlns="http://schemas.microsoft.com/office/spreadsheetml/2009/9/main" objectType="GBox" noThreeD="1"/>
</file>

<file path=xl/ctrlProps/ctrlProp281.xml><?xml version="1.0" encoding="utf-8"?>
<formControlPr xmlns="http://schemas.microsoft.com/office/spreadsheetml/2009/9/main" objectType="Radio" checked="Checked" firstButton="1" fmlaLink="$H$13" lockText="1" noThreeD="1"/>
</file>

<file path=xl/ctrlProps/ctrlProp282.xml><?xml version="1.0" encoding="utf-8"?>
<formControlPr xmlns="http://schemas.microsoft.com/office/spreadsheetml/2009/9/main" objectType="Radio" lockText="1" noThreeD="1"/>
</file>

<file path=xl/ctrlProps/ctrlProp283.xml><?xml version="1.0" encoding="utf-8"?>
<formControlPr xmlns="http://schemas.microsoft.com/office/spreadsheetml/2009/9/main" objectType="GBox" noThreeD="1"/>
</file>

<file path=xl/ctrlProps/ctrlProp284.xml><?xml version="1.0" encoding="utf-8"?>
<formControlPr xmlns="http://schemas.microsoft.com/office/spreadsheetml/2009/9/main" objectType="Radio" firstButton="1" fmlaLink="$H$6" lockText="1" noThreeD="1"/>
</file>

<file path=xl/ctrlProps/ctrlProp285.xml><?xml version="1.0" encoding="utf-8"?>
<formControlPr xmlns="http://schemas.microsoft.com/office/spreadsheetml/2009/9/main" objectType="Radio" checked="Checked" lockText="1" noThreeD="1"/>
</file>

<file path=xl/ctrlProps/ctrlProp286.xml><?xml version="1.0" encoding="utf-8"?>
<formControlPr xmlns="http://schemas.microsoft.com/office/spreadsheetml/2009/9/main" objectType="Radio" lockText="1" noThreeD="1"/>
</file>

<file path=xl/ctrlProps/ctrlProp287.xml><?xml version="1.0" encoding="utf-8"?>
<formControlPr xmlns="http://schemas.microsoft.com/office/spreadsheetml/2009/9/main" objectType="GBox" noThreeD="1"/>
</file>

<file path=xl/ctrlProps/ctrlProp288.xml><?xml version="1.0" encoding="utf-8"?>
<formControlPr xmlns="http://schemas.microsoft.com/office/spreadsheetml/2009/9/main" objectType="Radio" firstButton="1" fmlaLink="$H$6" lockText="1" noThreeD="1"/>
</file>

<file path=xl/ctrlProps/ctrlProp289.xml><?xml version="1.0" encoding="utf-8"?>
<formControlPr xmlns="http://schemas.microsoft.com/office/spreadsheetml/2009/9/main" objectType="Radio" checked="Checked" lockText="1" noThreeD="1"/>
</file>

<file path=xl/ctrlProps/ctrlProp29.xml><?xml version="1.0" encoding="utf-8"?>
<formControlPr xmlns="http://schemas.microsoft.com/office/spreadsheetml/2009/9/main" objectType="Radio" lockText="1" noThreeD="1"/>
</file>

<file path=xl/ctrlProps/ctrlProp290.xml><?xml version="1.0" encoding="utf-8"?>
<formControlPr xmlns="http://schemas.microsoft.com/office/spreadsheetml/2009/9/main" objectType="Radio" lockText="1" noThreeD="1"/>
</file>

<file path=xl/ctrlProps/ctrlProp291.xml><?xml version="1.0" encoding="utf-8"?>
<formControlPr xmlns="http://schemas.microsoft.com/office/spreadsheetml/2009/9/main" objectType="GBox" noThreeD="1"/>
</file>

<file path=xl/ctrlProps/ctrlProp292.xml><?xml version="1.0" encoding="utf-8"?>
<formControlPr xmlns="http://schemas.microsoft.com/office/spreadsheetml/2009/9/main" objectType="Radio" firstButton="1" fmlaLink="$H$11" lockText="1" noThreeD="1"/>
</file>

<file path=xl/ctrlProps/ctrlProp293.xml><?xml version="1.0" encoding="utf-8"?>
<formControlPr xmlns="http://schemas.microsoft.com/office/spreadsheetml/2009/9/main" objectType="Radio" checked="Checked" lockText="1" noThreeD="1"/>
</file>

<file path=xl/ctrlProps/ctrlProp294.xml><?xml version="1.0" encoding="utf-8"?>
<formControlPr xmlns="http://schemas.microsoft.com/office/spreadsheetml/2009/9/main" objectType="GBox" noThreeD="1"/>
</file>

<file path=xl/ctrlProps/ctrlProp295.xml><?xml version="1.0" encoding="utf-8"?>
<formControlPr xmlns="http://schemas.microsoft.com/office/spreadsheetml/2009/9/main" objectType="Radio" checked="Checked" firstButton="1" fmlaLink="$H$12" lockText="1" noThreeD="1"/>
</file>

<file path=xl/ctrlProps/ctrlProp296.xml><?xml version="1.0" encoding="utf-8"?>
<formControlPr xmlns="http://schemas.microsoft.com/office/spreadsheetml/2009/9/main" objectType="Radio" lockText="1" noThreeD="1"/>
</file>

<file path=xl/ctrlProps/ctrlProp297.xml><?xml version="1.0" encoding="utf-8"?>
<formControlPr xmlns="http://schemas.microsoft.com/office/spreadsheetml/2009/9/main" objectType="GBox" noThreeD="1"/>
</file>

<file path=xl/ctrlProps/ctrlProp298.xml><?xml version="1.0" encoding="utf-8"?>
<formControlPr xmlns="http://schemas.microsoft.com/office/spreadsheetml/2009/9/main" objectType="Radio" checked="Checked" firstButton="1" fmlaLink="$H$13" lockText="1" noThreeD="1"/>
</file>

<file path=xl/ctrlProps/ctrlProp299.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lockText="1" noThreeD="1"/>
</file>

<file path=xl/ctrlProps/ctrlProp30.xml><?xml version="1.0" encoding="utf-8"?>
<formControlPr xmlns="http://schemas.microsoft.com/office/spreadsheetml/2009/9/main" objectType="GBox" noThreeD="1"/>
</file>

<file path=xl/ctrlProps/ctrlProp300.xml><?xml version="1.0" encoding="utf-8"?>
<formControlPr xmlns="http://schemas.microsoft.com/office/spreadsheetml/2009/9/main" objectType="GBox" noThreeD="1"/>
</file>

<file path=xl/ctrlProps/ctrlProp301.xml><?xml version="1.0" encoding="utf-8"?>
<formControlPr xmlns="http://schemas.microsoft.com/office/spreadsheetml/2009/9/main" objectType="Radio" checked="Checked" firstButton="1" fmlaLink="$H$17" lockText="1" noThreeD="1"/>
</file>

<file path=xl/ctrlProps/ctrlProp302.xml><?xml version="1.0" encoding="utf-8"?>
<formControlPr xmlns="http://schemas.microsoft.com/office/spreadsheetml/2009/9/main" objectType="Radio" lockText="1" noThreeD="1"/>
</file>

<file path=xl/ctrlProps/ctrlProp303.xml><?xml version="1.0" encoding="utf-8"?>
<formControlPr xmlns="http://schemas.microsoft.com/office/spreadsheetml/2009/9/main" objectType="GBox" noThreeD="1"/>
</file>

<file path=xl/ctrlProps/ctrlProp304.xml><?xml version="1.0" encoding="utf-8"?>
<formControlPr xmlns="http://schemas.microsoft.com/office/spreadsheetml/2009/9/main" objectType="Radio" checked="Checked" firstButton="1" fmlaLink="$H$18" lockText="1" noThreeD="1"/>
</file>

<file path=xl/ctrlProps/ctrlProp305.xml><?xml version="1.0" encoding="utf-8"?>
<formControlPr xmlns="http://schemas.microsoft.com/office/spreadsheetml/2009/9/main" objectType="Radio" lockText="1" noThreeD="1"/>
</file>

<file path=xl/ctrlProps/ctrlProp306.xml><?xml version="1.0" encoding="utf-8"?>
<formControlPr xmlns="http://schemas.microsoft.com/office/spreadsheetml/2009/9/main" objectType="GBox" noThreeD="1"/>
</file>

<file path=xl/ctrlProps/ctrlProp307.xml><?xml version="1.0" encoding="utf-8"?>
<formControlPr xmlns="http://schemas.microsoft.com/office/spreadsheetml/2009/9/main" objectType="Radio" checked="Checked" firstButton="1" fmlaLink="$H$19" lockText="1" noThreeD="1"/>
</file>

<file path=xl/ctrlProps/ctrlProp308.xml><?xml version="1.0" encoding="utf-8"?>
<formControlPr xmlns="http://schemas.microsoft.com/office/spreadsheetml/2009/9/main" objectType="Radio" lockText="1" noThreeD="1"/>
</file>

<file path=xl/ctrlProps/ctrlProp309.xml><?xml version="1.0" encoding="utf-8"?>
<formControlPr xmlns="http://schemas.microsoft.com/office/spreadsheetml/2009/9/main" objectType="GBox" noThreeD="1"/>
</file>

<file path=xl/ctrlProps/ctrlProp31.xml><?xml version="1.0" encoding="utf-8"?>
<formControlPr xmlns="http://schemas.microsoft.com/office/spreadsheetml/2009/9/main" objectType="Radio" firstButton="1" fmlaLink="$H$11" lockText="1" noThreeD="1"/>
</file>

<file path=xl/ctrlProps/ctrlProp310.xml><?xml version="1.0" encoding="utf-8"?>
<formControlPr xmlns="http://schemas.microsoft.com/office/spreadsheetml/2009/9/main" objectType="Radio" firstButton="1" fmlaLink="$H$6" lockText="1" noThreeD="1"/>
</file>

<file path=xl/ctrlProps/ctrlProp311.xml><?xml version="1.0" encoding="utf-8"?>
<formControlPr xmlns="http://schemas.microsoft.com/office/spreadsheetml/2009/9/main" objectType="Radio" lockText="1" noThreeD="1"/>
</file>

<file path=xl/ctrlProps/ctrlProp312.xml><?xml version="1.0" encoding="utf-8"?>
<formControlPr xmlns="http://schemas.microsoft.com/office/spreadsheetml/2009/9/main" objectType="Radio" checked="Checked" lockText="1" noThreeD="1"/>
</file>

<file path=xl/ctrlProps/ctrlProp313.xml><?xml version="1.0" encoding="utf-8"?>
<formControlPr xmlns="http://schemas.microsoft.com/office/spreadsheetml/2009/9/main" objectType="GBox" noThreeD="1"/>
</file>

<file path=xl/ctrlProps/ctrlProp314.xml><?xml version="1.0" encoding="utf-8"?>
<formControlPr xmlns="http://schemas.microsoft.com/office/spreadsheetml/2009/9/main" objectType="Radio" firstButton="1" fmlaLink="$H$7" lockText="1" noThreeD="1"/>
</file>

<file path=xl/ctrlProps/ctrlProp315.xml><?xml version="1.0" encoding="utf-8"?>
<formControlPr xmlns="http://schemas.microsoft.com/office/spreadsheetml/2009/9/main" objectType="Radio" lockText="1" noThreeD="1"/>
</file>

<file path=xl/ctrlProps/ctrlProp316.xml><?xml version="1.0" encoding="utf-8"?>
<formControlPr xmlns="http://schemas.microsoft.com/office/spreadsheetml/2009/9/main" objectType="Radio" checked="Checked" lockText="1" noThreeD="1"/>
</file>

<file path=xl/ctrlProps/ctrlProp317.xml><?xml version="1.0" encoding="utf-8"?>
<formControlPr xmlns="http://schemas.microsoft.com/office/spreadsheetml/2009/9/main" objectType="GBox" noThreeD="1"/>
</file>

<file path=xl/ctrlProps/ctrlProp318.xml><?xml version="1.0" encoding="utf-8"?>
<formControlPr xmlns="http://schemas.microsoft.com/office/spreadsheetml/2009/9/main" objectType="Radio" firstButton="1" fmlaLink="$H$8" lockText="1" noThreeD="1"/>
</file>

<file path=xl/ctrlProps/ctrlProp319.xml><?xml version="1.0" encoding="utf-8"?>
<formControlPr xmlns="http://schemas.microsoft.com/office/spreadsheetml/2009/9/main" objectType="Radio" lockText="1" noThreeD="1"/>
</file>

<file path=xl/ctrlProps/ctrlProp32.xml><?xml version="1.0" encoding="utf-8"?>
<formControlPr xmlns="http://schemas.microsoft.com/office/spreadsheetml/2009/9/main" objectType="Radio" checked="Checked" lockText="1" noThreeD="1"/>
</file>

<file path=xl/ctrlProps/ctrlProp320.xml><?xml version="1.0" encoding="utf-8"?>
<formControlPr xmlns="http://schemas.microsoft.com/office/spreadsheetml/2009/9/main" objectType="Radio" checked="Checked" lockText="1" noThreeD="1"/>
</file>

<file path=xl/ctrlProps/ctrlProp321.xml><?xml version="1.0" encoding="utf-8"?>
<formControlPr xmlns="http://schemas.microsoft.com/office/spreadsheetml/2009/9/main" objectType="GBox" noThreeD="1"/>
</file>

<file path=xl/ctrlProps/ctrlProp322.xml><?xml version="1.0" encoding="utf-8"?>
<formControlPr xmlns="http://schemas.microsoft.com/office/spreadsheetml/2009/9/main" objectType="Radio" firstButton="1" fmlaLink="$H$9" lockText="1" noThreeD="1"/>
</file>

<file path=xl/ctrlProps/ctrlProp323.xml><?xml version="1.0" encoding="utf-8"?>
<formControlPr xmlns="http://schemas.microsoft.com/office/spreadsheetml/2009/9/main" objectType="Radio" lockText="1" noThreeD="1"/>
</file>

<file path=xl/ctrlProps/ctrlProp324.xml><?xml version="1.0" encoding="utf-8"?>
<formControlPr xmlns="http://schemas.microsoft.com/office/spreadsheetml/2009/9/main" objectType="Radio" checked="Checked" lockText="1" noThreeD="1"/>
</file>

<file path=xl/ctrlProps/ctrlProp325.xml><?xml version="1.0" encoding="utf-8"?>
<formControlPr xmlns="http://schemas.microsoft.com/office/spreadsheetml/2009/9/main" objectType="GBox" noThreeD="1"/>
</file>

<file path=xl/ctrlProps/ctrlProp326.xml><?xml version="1.0" encoding="utf-8"?>
<formControlPr xmlns="http://schemas.microsoft.com/office/spreadsheetml/2009/9/main" objectType="Radio" firstButton="1" fmlaLink="$H$10" lockText="1" noThreeD="1"/>
</file>

<file path=xl/ctrlProps/ctrlProp327.xml><?xml version="1.0" encoding="utf-8"?>
<formControlPr xmlns="http://schemas.microsoft.com/office/spreadsheetml/2009/9/main" objectType="Radio" lockText="1" noThreeD="1"/>
</file>

<file path=xl/ctrlProps/ctrlProp328.xml><?xml version="1.0" encoding="utf-8"?>
<formControlPr xmlns="http://schemas.microsoft.com/office/spreadsheetml/2009/9/main" objectType="Radio" checked="Checked" lockText="1" noThreeD="1"/>
</file>

<file path=xl/ctrlProps/ctrlProp329.xml><?xml version="1.0" encoding="utf-8"?>
<formControlPr xmlns="http://schemas.microsoft.com/office/spreadsheetml/2009/9/main" objectType="GBox" noThreeD="1"/>
</file>

<file path=xl/ctrlProps/ctrlProp33.xml><?xml version="1.0" encoding="utf-8"?>
<formControlPr xmlns="http://schemas.microsoft.com/office/spreadsheetml/2009/9/main" objectType="Radio" lockText="1" noThreeD="1"/>
</file>

<file path=xl/ctrlProps/ctrlProp330.xml><?xml version="1.0" encoding="utf-8"?>
<formControlPr xmlns="http://schemas.microsoft.com/office/spreadsheetml/2009/9/main" objectType="Radio" firstButton="1" fmlaLink="$H$11" lockText="1" noThreeD="1"/>
</file>

<file path=xl/ctrlProps/ctrlProp331.xml><?xml version="1.0" encoding="utf-8"?>
<formControlPr xmlns="http://schemas.microsoft.com/office/spreadsheetml/2009/9/main" objectType="Radio" lockText="1" noThreeD="1"/>
</file>

<file path=xl/ctrlProps/ctrlProp332.xml><?xml version="1.0" encoding="utf-8"?>
<formControlPr xmlns="http://schemas.microsoft.com/office/spreadsheetml/2009/9/main" objectType="Radio" checked="Checked" lockText="1" noThreeD="1"/>
</file>

<file path=xl/ctrlProps/ctrlProp333.xml><?xml version="1.0" encoding="utf-8"?>
<formControlPr xmlns="http://schemas.microsoft.com/office/spreadsheetml/2009/9/main" objectType="GBox" noThreeD="1"/>
</file>

<file path=xl/ctrlProps/ctrlProp334.xml><?xml version="1.0" encoding="utf-8"?>
<formControlPr xmlns="http://schemas.microsoft.com/office/spreadsheetml/2009/9/main" objectType="Radio" firstButton="1" fmlaLink="$H$12" lockText="1" noThreeD="1"/>
</file>

<file path=xl/ctrlProps/ctrlProp335.xml><?xml version="1.0" encoding="utf-8"?>
<formControlPr xmlns="http://schemas.microsoft.com/office/spreadsheetml/2009/9/main" objectType="Radio" lockText="1" noThreeD="1"/>
</file>

<file path=xl/ctrlProps/ctrlProp336.xml><?xml version="1.0" encoding="utf-8"?>
<formControlPr xmlns="http://schemas.microsoft.com/office/spreadsheetml/2009/9/main" objectType="Radio" checked="Checked" lockText="1" noThreeD="1"/>
</file>

<file path=xl/ctrlProps/ctrlProp337.xml><?xml version="1.0" encoding="utf-8"?>
<formControlPr xmlns="http://schemas.microsoft.com/office/spreadsheetml/2009/9/main" objectType="GBox" noThreeD="1"/>
</file>

<file path=xl/ctrlProps/ctrlProp338.xml><?xml version="1.0" encoding="utf-8"?>
<formControlPr xmlns="http://schemas.microsoft.com/office/spreadsheetml/2009/9/main" objectType="Radio" firstButton="1" fmlaLink="$H$13" lockText="1" noThreeD="1"/>
</file>

<file path=xl/ctrlProps/ctrlProp339.xml><?xml version="1.0" encoding="utf-8"?>
<formControlPr xmlns="http://schemas.microsoft.com/office/spreadsheetml/2009/9/main" objectType="Radio" checked="Checked" lockText="1" noThreeD="1"/>
</file>

<file path=xl/ctrlProps/ctrlProp34.xml><?xml version="1.0" encoding="utf-8"?>
<formControlPr xmlns="http://schemas.microsoft.com/office/spreadsheetml/2009/9/main" objectType="GBox" noThreeD="1"/>
</file>

<file path=xl/ctrlProps/ctrlProp340.xml><?xml version="1.0" encoding="utf-8"?>
<formControlPr xmlns="http://schemas.microsoft.com/office/spreadsheetml/2009/9/main" objectType="Radio" lockText="1" noThreeD="1"/>
</file>

<file path=xl/ctrlProps/ctrlProp341.xml><?xml version="1.0" encoding="utf-8"?>
<formControlPr xmlns="http://schemas.microsoft.com/office/spreadsheetml/2009/9/main" objectType="GBox" noThreeD="1"/>
</file>

<file path=xl/ctrlProps/ctrlProp342.xml><?xml version="1.0" encoding="utf-8"?>
<formControlPr xmlns="http://schemas.microsoft.com/office/spreadsheetml/2009/9/main" objectType="Radio" firstButton="1" fmlaLink="$H$6" lockText="1" noThreeD="1"/>
</file>

<file path=xl/ctrlProps/ctrlProp343.xml><?xml version="1.0" encoding="utf-8"?>
<formControlPr xmlns="http://schemas.microsoft.com/office/spreadsheetml/2009/9/main" objectType="Radio" lockText="1" noThreeD="1"/>
</file>

<file path=xl/ctrlProps/ctrlProp344.xml><?xml version="1.0" encoding="utf-8"?>
<formControlPr xmlns="http://schemas.microsoft.com/office/spreadsheetml/2009/9/main" objectType="Radio" checked="Checked" lockText="1" noThreeD="1"/>
</file>

<file path=xl/ctrlProps/ctrlProp345.xml><?xml version="1.0" encoding="utf-8"?>
<formControlPr xmlns="http://schemas.microsoft.com/office/spreadsheetml/2009/9/main" objectType="GBox" noThreeD="1"/>
</file>

<file path=xl/ctrlProps/ctrlProp346.xml><?xml version="1.0" encoding="utf-8"?>
<formControlPr xmlns="http://schemas.microsoft.com/office/spreadsheetml/2009/9/main" objectType="Radio" firstButton="1" fmlaLink="$H$7" lockText="1" noThreeD="1"/>
</file>

<file path=xl/ctrlProps/ctrlProp347.xml><?xml version="1.0" encoding="utf-8"?>
<formControlPr xmlns="http://schemas.microsoft.com/office/spreadsheetml/2009/9/main" objectType="Radio" checked="Checked" lockText="1" noThreeD="1"/>
</file>

<file path=xl/ctrlProps/ctrlProp348.xml><?xml version="1.0" encoding="utf-8"?>
<formControlPr xmlns="http://schemas.microsoft.com/office/spreadsheetml/2009/9/main" objectType="Radio" lockText="1" noThreeD="1"/>
</file>

<file path=xl/ctrlProps/ctrlProp349.xml><?xml version="1.0" encoding="utf-8"?>
<formControlPr xmlns="http://schemas.microsoft.com/office/spreadsheetml/2009/9/main" objectType="GBox" noThreeD="1"/>
</file>

<file path=xl/ctrlProps/ctrlProp35.xml><?xml version="1.0" encoding="utf-8"?>
<formControlPr xmlns="http://schemas.microsoft.com/office/spreadsheetml/2009/9/main" objectType="Radio" firstButton="1" fmlaLink="$H$12" lockText="1" noThreeD="1"/>
</file>

<file path=xl/ctrlProps/ctrlProp350.xml><?xml version="1.0" encoding="utf-8"?>
<formControlPr xmlns="http://schemas.microsoft.com/office/spreadsheetml/2009/9/main" objectType="Radio" firstButton="1" fmlaLink="$H$8" lockText="1" noThreeD="1"/>
</file>

<file path=xl/ctrlProps/ctrlProp351.xml><?xml version="1.0" encoding="utf-8"?>
<formControlPr xmlns="http://schemas.microsoft.com/office/spreadsheetml/2009/9/main" objectType="Radio" lockText="1" noThreeD="1"/>
</file>

<file path=xl/ctrlProps/ctrlProp352.xml><?xml version="1.0" encoding="utf-8"?>
<formControlPr xmlns="http://schemas.microsoft.com/office/spreadsheetml/2009/9/main" objectType="Radio" checked="Checked" lockText="1" noThreeD="1"/>
</file>

<file path=xl/ctrlProps/ctrlProp353.xml><?xml version="1.0" encoding="utf-8"?>
<formControlPr xmlns="http://schemas.microsoft.com/office/spreadsheetml/2009/9/main" objectType="GBox" noThreeD="1"/>
</file>

<file path=xl/ctrlProps/ctrlProp354.xml><?xml version="1.0" encoding="utf-8"?>
<formControlPr xmlns="http://schemas.microsoft.com/office/spreadsheetml/2009/9/main" objectType="Radio" firstButton="1" fmlaLink="$H$9" lockText="1" noThreeD="1"/>
</file>

<file path=xl/ctrlProps/ctrlProp355.xml><?xml version="1.0" encoding="utf-8"?>
<formControlPr xmlns="http://schemas.microsoft.com/office/spreadsheetml/2009/9/main" objectType="Radio" checked="Checked" lockText="1" noThreeD="1"/>
</file>

<file path=xl/ctrlProps/ctrlProp356.xml><?xml version="1.0" encoding="utf-8"?>
<formControlPr xmlns="http://schemas.microsoft.com/office/spreadsheetml/2009/9/main" objectType="Radio" lockText="1" noThreeD="1"/>
</file>

<file path=xl/ctrlProps/ctrlProp357.xml><?xml version="1.0" encoding="utf-8"?>
<formControlPr xmlns="http://schemas.microsoft.com/office/spreadsheetml/2009/9/main" objectType="GBox" noThreeD="1"/>
</file>

<file path=xl/ctrlProps/ctrlProp358.xml><?xml version="1.0" encoding="utf-8"?>
<formControlPr xmlns="http://schemas.microsoft.com/office/spreadsheetml/2009/9/main" objectType="Radio" firstButton="1" fmlaLink="$H$10" lockText="1" noThreeD="1"/>
</file>

<file path=xl/ctrlProps/ctrlProp359.xml><?xml version="1.0" encoding="utf-8"?>
<formControlPr xmlns="http://schemas.microsoft.com/office/spreadsheetml/2009/9/main" objectType="Radio" checked="Checked" lockText="1" noThreeD="1"/>
</file>

<file path=xl/ctrlProps/ctrlProp36.xml><?xml version="1.0" encoding="utf-8"?>
<formControlPr xmlns="http://schemas.microsoft.com/office/spreadsheetml/2009/9/main" objectType="Radio" checked="Checked" lockText="1" noThreeD="1"/>
</file>

<file path=xl/ctrlProps/ctrlProp360.xml><?xml version="1.0" encoding="utf-8"?>
<formControlPr xmlns="http://schemas.microsoft.com/office/spreadsheetml/2009/9/main" objectType="Radio" lockText="1" noThreeD="1"/>
</file>

<file path=xl/ctrlProps/ctrlProp361.xml><?xml version="1.0" encoding="utf-8"?>
<formControlPr xmlns="http://schemas.microsoft.com/office/spreadsheetml/2009/9/main" objectType="GBox" noThreeD="1"/>
</file>

<file path=xl/ctrlProps/ctrlProp362.xml><?xml version="1.0" encoding="utf-8"?>
<formControlPr xmlns="http://schemas.microsoft.com/office/spreadsheetml/2009/9/main" objectType="Radio" checked="Checked" firstButton="1" fmlaLink="$H$14" lockText="1" noThreeD="1"/>
</file>

<file path=xl/ctrlProps/ctrlProp363.xml><?xml version="1.0" encoding="utf-8"?>
<formControlPr xmlns="http://schemas.microsoft.com/office/spreadsheetml/2009/9/main" objectType="Radio" lockText="1" noThreeD="1"/>
</file>

<file path=xl/ctrlProps/ctrlProp364.xml><?xml version="1.0" encoding="utf-8"?>
<formControlPr xmlns="http://schemas.microsoft.com/office/spreadsheetml/2009/9/main" objectType="GBox" noThreeD="1"/>
</file>

<file path=xl/ctrlProps/ctrlProp365.xml><?xml version="1.0" encoding="utf-8"?>
<formControlPr xmlns="http://schemas.microsoft.com/office/spreadsheetml/2009/9/main" objectType="Radio" firstButton="1" fmlaLink="$H$15" lockText="1" noThreeD="1"/>
</file>

<file path=xl/ctrlProps/ctrlProp366.xml><?xml version="1.0" encoding="utf-8"?>
<formControlPr xmlns="http://schemas.microsoft.com/office/spreadsheetml/2009/9/main" objectType="Radio" lockText="1" noThreeD="1"/>
</file>

<file path=xl/ctrlProps/ctrlProp367.xml><?xml version="1.0" encoding="utf-8"?>
<formControlPr xmlns="http://schemas.microsoft.com/office/spreadsheetml/2009/9/main" objectType="GBox" noThreeD="1"/>
</file>

<file path=xl/ctrlProps/ctrlProp368.xml><?xml version="1.0" encoding="utf-8"?>
<formControlPr xmlns="http://schemas.microsoft.com/office/spreadsheetml/2009/9/main" objectType="Radio" firstButton="1" fmlaLink="$H$16" lockText="1" noThreeD="1"/>
</file>

<file path=xl/ctrlProps/ctrlProp369.xml><?xml version="1.0" encoding="utf-8"?>
<formControlPr xmlns="http://schemas.microsoft.com/office/spreadsheetml/2009/9/main" objectType="Radio" lockText="1" noThreeD="1"/>
</file>

<file path=xl/ctrlProps/ctrlProp37.xml><?xml version="1.0" encoding="utf-8"?>
<formControlPr xmlns="http://schemas.microsoft.com/office/spreadsheetml/2009/9/main" objectType="Radio" lockText="1" noThreeD="1"/>
</file>

<file path=xl/ctrlProps/ctrlProp370.xml><?xml version="1.0" encoding="utf-8"?>
<formControlPr xmlns="http://schemas.microsoft.com/office/spreadsheetml/2009/9/main" objectType="GBox" noThreeD="1"/>
</file>

<file path=xl/ctrlProps/ctrlProp371.xml><?xml version="1.0" encoding="utf-8"?>
<formControlPr xmlns="http://schemas.microsoft.com/office/spreadsheetml/2009/9/main" objectType="Radio" checked="Checked" firstButton="1" fmlaLink="$H$12" lockText="1" noThreeD="1"/>
</file>

<file path=xl/ctrlProps/ctrlProp372.xml><?xml version="1.0" encoding="utf-8"?>
<formControlPr xmlns="http://schemas.microsoft.com/office/spreadsheetml/2009/9/main" objectType="Radio" lockText="1" noThreeD="1"/>
</file>

<file path=xl/ctrlProps/ctrlProp373.xml><?xml version="1.0" encoding="utf-8"?>
<formControlPr xmlns="http://schemas.microsoft.com/office/spreadsheetml/2009/9/main" objectType="GBox" noThreeD="1"/>
</file>

<file path=xl/ctrlProps/ctrlProp374.xml><?xml version="1.0" encoding="utf-8"?>
<formControlPr xmlns="http://schemas.microsoft.com/office/spreadsheetml/2009/9/main" objectType="Radio" firstButton="1" fmlaLink="$H$13" lockText="1" noThreeD="1"/>
</file>

<file path=xl/ctrlProps/ctrlProp375.xml><?xml version="1.0" encoding="utf-8"?>
<formControlPr xmlns="http://schemas.microsoft.com/office/spreadsheetml/2009/9/main" objectType="Radio" lockText="1" noThreeD="1"/>
</file>

<file path=xl/ctrlProps/ctrlProp376.xml><?xml version="1.0" encoding="utf-8"?>
<formControlPr xmlns="http://schemas.microsoft.com/office/spreadsheetml/2009/9/main" objectType="GBox" noThreeD="1"/>
</file>

<file path=xl/ctrlProps/ctrlProp377.xml><?xml version="1.0" encoding="utf-8"?>
<formControlPr xmlns="http://schemas.microsoft.com/office/spreadsheetml/2009/9/main" objectType="Radio" checked="Checked" firstButton="1" fmlaLink="$H$14" lockText="1" noThreeD="1"/>
</file>

<file path=xl/ctrlProps/ctrlProp378.xml><?xml version="1.0" encoding="utf-8"?>
<formControlPr xmlns="http://schemas.microsoft.com/office/spreadsheetml/2009/9/main" objectType="Radio" lockText="1" noThreeD="1"/>
</file>

<file path=xl/ctrlProps/ctrlProp379.xml><?xml version="1.0" encoding="utf-8"?>
<formControlPr xmlns="http://schemas.microsoft.com/office/spreadsheetml/2009/9/main" objectType="GBox" noThreeD="1"/>
</file>

<file path=xl/ctrlProps/ctrlProp38.xml><?xml version="1.0" encoding="utf-8"?>
<formControlPr xmlns="http://schemas.microsoft.com/office/spreadsheetml/2009/9/main" objectType="GBox" noThreeD="1"/>
</file>

<file path=xl/ctrlProps/ctrlProp380.xml><?xml version="1.0" encoding="utf-8"?>
<formControlPr xmlns="http://schemas.microsoft.com/office/spreadsheetml/2009/9/main" objectType="Radio" firstButton="1" fmlaLink="$H$6" lockText="1" noThreeD="1"/>
</file>

<file path=xl/ctrlProps/ctrlProp381.xml><?xml version="1.0" encoding="utf-8"?>
<formControlPr xmlns="http://schemas.microsoft.com/office/spreadsheetml/2009/9/main" objectType="Radio" lockText="1" noThreeD="1"/>
</file>

<file path=xl/ctrlProps/ctrlProp382.xml><?xml version="1.0" encoding="utf-8"?>
<formControlPr xmlns="http://schemas.microsoft.com/office/spreadsheetml/2009/9/main" objectType="Radio" checked="Checked" lockText="1" noThreeD="1"/>
</file>

<file path=xl/ctrlProps/ctrlProp383.xml><?xml version="1.0" encoding="utf-8"?>
<formControlPr xmlns="http://schemas.microsoft.com/office/spreadsheetml/2009/9/main" objectType="GBox" noThreeD="1"/>
</file>

<file path=xl/ctrlProps/ctrlProp384.xml><?xml version="1.0" encoding="utf-8"?>
<formControlPr xmlns="http://schemas.microsoft.com/office/spreadsheetml/2009/9/main" objectType="Radio" firstButton="1" fmlaLink="$H$7" lockText="1" noThreeD="1"/>
</file>

<file path=xl/ctrlProps/ctrlProp385.xml><?xml version="1.0" encoding="utf-8"?>
<formControlPr xmlns="http://schemas.microsoft.com/office/spreadsheetml/2009/9/main" objectType="Radio" lockText="1" noThreeD="1"/>
</file>

<file path=xl/ctrlProps/ctrlProp386.xml><?xml version="1.0" encoding="utf-8"?>
<formControlPr xmlns="http://schemas.microsoft.com/office/spreadsheetml/2009/9/main" objectType="Radio" checked="Checked" lockText="1" noThreeD="1"/>
</file>

<file path=xl/ctrlProps/ctrlProp387.xml><?xml version="1.0" encoding="utf-8"?>
<formControlPr xmlns="http://schemas.microsoft.com/office/spreadsheetml/2009/9/main" objectType="GBox" noThreeD="1"/>
</file>

<file path=xl/ctrlProps/ctrlProp388.xml><?xml version="1.0" encoding="utf-8"?>
<formControlPr xmlns="http://schemas.microsoft.com/office/spreadsheetml/2009/9/main" objectType="Radio" firstButton="1" fmlaLink="$H$8" lockText="1" noThreeD="1"/>
</file>

<file path=xl/ctrlProps/ctrlProp389.xml><?xml version="1.0" encoding="utf-8"?>
<formControlPr xmlns="http://schemas.microsoft.com/office/spreadsheetml/2009/9/main" objectType="Radio" lockText="1" noThreeD="1"/>
</file>

<file path=xl/ctrlProps/ctrlProp39.xml><?xml version="1.0" encoding="utf-8"?>
<formControlPr xmlns="http://schemas.microsoft.com/office/spreadsheetml/2009/9/main" objectType="Radio" firstButton="1" fmlaLink="$H$13" lockText="1" noThreeD="1"/>
</file>

<file path=xl/ctrlProps/ctrlProp390.xml><?xml version="1.0" encoding="utf-8"?>
<formControlPr xmlns="http://schemas.microsoft.com/office/spreadsheetml/2009/9/main" objectType="Radio" checked="Checked" lockText="1" noThreeD="1"/>
</file>

<file path=xl/ctrlProps/ctrlProp391.xml><?xml version="1.0" encoding="utf-8"?>
<formControlPr xmlns="http://schemas.microsoft.com/office/spreadsheetml/2009/9/main" objectType="Radio" firstButton="1" fmlaLink="H5" lockText="1" noThreeD="1"/>
</file>

<file path=xl/ctrlProps/ctrlProp392.xml><?xml version="1.0" encoding="utf-8"?>
<formControlPr xmlns="http://schemas.microsoft.com/office/spreadsheetml/2009/9/main" objectType="Radio" lockText="1" noThreeD="1"/>
</file>

<file path=xl/ctrlProps/ctrlProp393.xml><?xml version="1.0" encoding="utf-8"?>
<formControlPr xmlns="http://schemas.microsoft.com/office/spreadsheetml/2009/9/main" objectType="GBox" noThreeD="1"/>
</file>

<file path=xl/ctrlProps/ctrlProp394.xml><?xml version="1.0" encoding="utf-8"?>
<formControlPr xmlns="http://schemas.microsoft.com/office/spreadsheetml/2009/9/main" objectType="GBox" noThreeD="1"/>
</file>

<file path=xl/ctrlProps/ctrlProp395.xml><?xml version="1.0" encoding="utf-8"?>
<formControlPr xmlns="http://schemas.microsoft.com/office/spreadsheetml/2009/9/main" objectType="GBox" noThreeD="1"/>
</file>

<file path=xl/ctrlProps/ctrlProp396.xml><?xml version="1.0" encoding="utf-8"?>
<formControlPr xmlns="http://schemas.microsoft.com/office/spreadsheetml/2009/9/main" objectType="GBox" noThreeD="1"/>
</file>

<file path=xl/ctrlProps/ctrlProp397.xml><?xml version="1.0" encoding="utf-8"?>
<formControlPr xmlns="http://schemas.microsoft.com/office/spreadsheetml/2009/9/main" objectType="GBox" noThreeD="1"/>
</file>

<file path=xl/ctrlProps/ctrlProp398.xml><?xml version="1.0" encoding="utf-8"?>
<formControlPr xmlns="http://schemas.microsoft.com/office/spreadsheetml/2009/9/main" objectType="GBox" noThreeD="1"/>
</file>

<file path=xl/ctrlProps/ctrlProp399.xml><?xml version="1.0" encoding="utf-8"?>
<formControlPr xmlns="http://schemas.microsoft.com/office/spreadsheetml/2009/9/main" objectType="GBox" noThreeD="1"/>
</file>

<file path=xl/ctrlProps/ctrlProp4.xml><?xml version="1.0" encoding="utf-8"?>
<formControlPr xmlns="http://schemas.microsoft.com/office/spreadsheetml/2009/9/main" objectType="GBox" noThreeD="1"/>
</file>

<file path=xl/ctrlProps/ctrlProp40.xml><?xml version="1.0" encoding="utf-8"?>
<formControlPr xmlns="http://schemas.microsoft.com/office/spreadsheetml/2009/9/main" objectType="Radio" checked="Checked" lockText="1" noThreeD="1"/>
</file>

<file path=xl/ctrlProps/ctrlProp400.xml><?xml version="1.0" encoding="utf-8"?>
<formControlPr xmlns="http://schemas.microsoft.com/office/spreadsheetml/2009/9/main" objectType="GBox" noThreeD="1"/>
</file>

<file path=xl/ctrlProps/ctrlProp401.xml><?xml version="1.0" encoding="utf-8"?>
<formControlPr xmlns="http://schemas.microsoft.com/office/spreadsheetml/2009/9/main" objectType="GBox" noThreeD="1"/>
</file>

<file path=xl/ctrlProps/ctrlProp402.xml><?xml version="1.0" encoding="utf-8"?>
<formControlPr xmlns="http://schemas.microsoft.com/office/spreadsheetml/2009/9/main" objectType="GBox" noThreeD="1"/>
</file>

<file path=xl/ctrlProps/ctrlProp403.xml><?xml version="1.0" encoding="utf-8"?>
<formControlPr xmlns="http://schemas.microsoft.com/office/spreadsheetml/2009/9/main" objectType="GBox" noThreeD="1"/>
</file>

<file path=xl/ctrlProps/ctrlProp404.xml><?xml version="1.0" encoding="utf-8"?>
<formControlPr xmlns="http://schemas.microsoft.com/office/spreadsheetml/2009/9/main" objectType="GBox" noThreeD="1"/>
</file>

<file path=xl/ctrlProps/ctrlProp405.xml><?xml version="1.0" encoding="utf-8"?>
<formControlPr xmlns="http://schemas.microsoft.com/office/spreadsheetml/2009/9/main" objectType="GBox" noThreeD="1"/>
</file>

<file path=xl/ctrlProps/ctrlProp406.xml><?xml version="1.0" encoding="utf-8"?>
<formControlPr xmlns="http://schemas.microsoft.com/office/spreadsheetml/2009/9/main" objectType="GBox" noThreeD="1"/>
</file>

<file path=xl/ctrlProps/ctrlProp407.xml><?xml version="1.0" encoding="utf-8"?>
<formControlPr xmlns="http://schemas.microsoft.com/office/spreadsheetml/2009/9/main" objectType="GBox" noThreeD="1"/>
</file>

<file path=xl/ctrlProps/ctrlProp408.xml><?xml version="1.0" encoding="utf-8"?>
<formControlPr xmlns="http://schemas.microsoft.com/office/spreadsheetml/2009/9/main" objectType="GBox" noThreeD="1"/>
</file>

<file path=xl/ctrlProps/ctrlProp409.xml><?xml version="1.0" encoding="utf-8"?>
<formControlPr xmlns="http://schemas.microsoft.com/office/spreadsheetml/2009/9/main" objectType="Radio" firstButton="1" fmlaLink="H6" lockText="1" noThreeD="1"/>
</file>

<file path=xl/ctrlProps/ctrlProp41.xml><?xml version="1.0" encoding="utf-8"?>
<formControlPr xmlns="http://schemas.microsoft.com/office/spreadsheetml/2009/9/main" objectType="Radio" lockText="1" noThreeD="1"/>
</file>

<file path=xl/ctrlProps/ctrlProp410.xml><?xml version="1.0" encoding="utf-8"?>
<formControlPr xmlns="http://schemas.microsoft.com/office/spreadsheetml/2009/9/main" objectType="Radio" lockText="1" noThreeD="1"/>
</file>

<file path=xl/ctrlProps/ctrlProp411.xml><?xml version="1.0" encoding="utf-8"?>
<formControlPr xmlns="http://schemas.microsoft.com/office/spreadsheetml/2009/9/main" objectType="GBox" noThreeD="1"/>
</file>

<file path=xl/ctrlProps/ctrlProp412.xml><?xml version="1.0" encoding="utf-8"?>
<formControlPr xmlns="http://schemas.microsoft.com/office/spreadsheetml/2009/9/main" objectType="Radio" firstButton="1" fmlaLink="H7" lockText="1" noThreeD="1"/>
</file>

<file path=xl/ctrlProps/ctrlProp413.xml><?xml version="1.0" encoding="utf-8"?>
<formControlPr xmlns="http://schemas.microsoft.com/office/spreadsheetml/2009/9/main" objectType="Radio" lockText="1" noThreeD="1"/>
</file>

<file path=xl/ctrlProps/ctrlProp414.xml><?xml version="1.0" encoding="utf-8"?>
<formControlPr xmlns="http://schemas.microsoft.com/office/spreadsheetml/2009/9/main" objectType="GBox" noThreeD="1"/>
</file>

<file path=xl/ctrlProps/ctrlProp415.xml><?xml version="1.0" encoding="utf-8"?>
<formControlPr xmlns="http://schemas.microsoft.com/office/spreadsheetml/2009/9/main" objectType="GBox" noThreeD="1"/>
</file>

<file path=xl/ctrlProps/ctrlProp416.xml><?xml version="1.0" encoding="utf-8"?>
<formControlPr xmlns="http://schemas.microsoft.com/office/spreadsheetml/2009/9/main" objectType="GBox" noThreeD="1"/>
</file>

<file path=xl/ctrlProps/ctrlProp417.xml><?xml version="1.0" encoding="utf-8"?>
<formControlPr xmlns="http://schemas.microsoft.com/office/spreadsheetml/2009/9/main" objectType="Radio" firstButton="1" fmlaLink="H8" lockText="1" noThreeD="1"/>
</file>

<file path=xl/ctrlProps/ctrlProp418.xml><?xml version="1.0" encoding="utf-8"?>
<formControlPr xmlns="http://schemas.microsoft.com/office/spreadsheetml/2009/9/main" objectType="Radio" lockText="1" noThreeD="1"/>
</file>

<file path=xl/ctrlProps/ctrlProp419.xml><?xml version="1.0" encoding="utf-8"?>
<formControlPr xmlns="http://schemas.microsoft.com/office/spreadsheetml/2009/9/main" objectType="GBox" noThreeD="1"/>
</file>

<file path=xl/ctrlProps/ctrlProp42.xml><?xml version="1.0" encoding="utf-8"?>
<formControlPr xmlns="http://schemas.microsoft.com/office/spreadsheetml/2009/9/main" objectType="GBox" noThreeD="1"/>
</file>

<file path=xl/ctrlProps/ctrlProp420.xml><?xml version="1.0" encoding="utf-8"?>
<formControlPr xmlns="http://schemas.microsoft.com/office/spreadsheetml/2009/9/main" objectType="Radio" firstButton="1" fmlaLink="H9" lockText="1" noThreeD="1"/>
</file>

<file path=xl/ctrlProps/ctrlProp421.xml><?xml version="1.0" encoding="utf-8"?>
<formControlPr xmlns="http://schemas.microsoft.com/office/spreadsheetml/2009/9/main" objectType="Radio" lockText="1" noThreeD="1"/>
</file>

<file path=xl/ctrlProps/ctrlProp422.xml><?xml version="1.0" encoding="utf-8"?>
<formControlPr xmlns="http://schemas.microsoft.com/office/spreadsheetml/2009/9/main" objectType="GBox" noThreeD="1"/>
</file>

<file path=xl/ctrlProps/ctrlProp423.xml><?xml version="1.0" encoding="utf-8"?>
<formControlPr xmlns="http://schemas.microsoft.com/office/spreadsheetml/2009/9/main" objectType="GBox" noThreeD="1"/>
</file>

<file path=xl/ctrlProps/ctrlProp424.xml><?xml version="1.0" encoding="utf-8"?>
<formControlPr xmlns="http://schemas.microsoft.com/office/spreadsheetml/2009/9/main" objectType="GBox" noThreeD="1"/>
</file>

<file path=xl/ctrlProps/ctrlProp425.xml><?xml version="1.0" encoding="utf-8"?>
<formControlPr xmlns="http://schemas.microsoft.com/office/spreadsheetml/2009/9/main" objectType="GBox" noThreeD="1"/>
</file>

<file path=xl/ctrlProps/ctrlProp426.xml><?xml version="1.0" encoding="utf-8"?>
<formControlPr xmlns="http://schemas.microsoft.com/office/spreadsheetml/2009/9/main" objectType="GBox" noThreeD="1"/>
</file>

<file path=xl/ctrlProps/ctrlProp427.xml><?xml version="1.0" encoding="utf-8"?>
<formControlPr xmlns="http://schemas.microsoft.com/office/spreadsheetml/2009/9/main" objectType="Radio" firstButton="1" fmlaLink="H10" lockText="1" noThreeD="1"/>
</file>

<file path=xl/ctrlProps/ctrlProp428.xml><?xml version="1.0" encoding="utf-8"?>
<formControlPr xmlns="http://schemas.microsoft.com/office/spreadsheetml/2009/9/main" objectType="Radio" lockText="1" noThreeD="1"/>
</file>

<file path=xl/ctrlProps/ctrlProp429.xml><?xml version="1.0" encoding="utf-8"?>
<formControlPr xmlns="http://schemas.microsoft.com/office/spreadsheetml/2009/9/main" objectType="GBox" noThreeD="1"/>
</file>

<file path=xl/ctrlProps/ctrlProp43.xml><?xml version="1.0" encoding="utf-8"?>
<formControlPr xmlns="http://schemas.microsoft.com/office/spreadsheetml/2009/9/main" objectType="Radio" checked="Checked" firstButton="1" fmlaLink="$H$16" lockText="1" noThreeD="1"/>
</file>

<file path=xl/ctrlProps/ctrlProp430.xml><?xml version="1.0" encoding="utf-8"?>
<formControlPr xmlns="http://schemas.microsoft.com/office/spreadsheetml/2009/9/main" objectType="Radio" firstButton="1" fmlaLink="H11" lockText="1" noThreeD="1"/>
</file>

<file path=xl/ctrlProps/ctrlProp431.xml><?xml version="1.0" encoding="utf-8"?>
<formControlPr xmlns="http://schemas.microsoft.com/office/spreadsheetml/2009/9/main" objectType="Radio" lockText="1" noThreeD="1"/>
</file>

<file path=xl/ctrlProps/ctrlProp432.xml><?xml version="1.0" encoding="utf-8"?>
<formControlPr xmlns="http://schemas.microsoft.com/office/spreadsheetml/2009/9/main" objectType="GBox" noThreeD="1"/>
</file>

<file path=xl/ctrlProps/ctrlProp433.xml><?xml version="1.0" encoding="utf-8"?>
<formControlPr xmlns="http://schemas.microsoft.com/office/spreadsheetml/2009/9/main" objectType="GBox" noThreeD="1"/>
</file>

<file path=xl/ctrlProps/ctrlProp434.xml><?xml version="1.0" encoding="utf-8"?>
<formControlPr xmlns="http://schemas.microsoft.com/office/spreadsheetml/2009/9/main" objectType="GBox" noThreeD="1"/>
</file>

<file path=xl/ctrlProps/ctrlProp435.xml><?xml version="1.0" encoding="utf-8"?>
<formControlPr xmlns="http://schemas.microsoft.com/office/spreadsheetml/2009/9/main" objectType="Radio" firstButton="1" fmlaLink="H12" lockText="1" noThreeD="1"/>
</file>

<file path=xl/ctrlProps/ctrlProp436.xml><?xml version="1.0" encoding="utf-8"?>
<formControlPr xmlns="http://schemas.microsoft.com/office/spreadsheetml/2009/9/main" objectType="Radio" lockText="1" noThreeD="1"/>
</file>

<file path=xl/ctrlProps/ctrlProp437.xml><?xml version="1.0" encoding="utf-8"?>
<formControlPr xmlns="http://schemas.microsoft.com/office/spreadsheetml/2009/9/main" objectType="GBox" noThreeD="1"/>
</file>

<file path=xl/ctrlProps/ctrlProp438.xml><?xml version="1.0" encoding="utf-8"?>
<formControlPr xmlns="http://schemas.microsoft.com/office/spreadsheetml/2009/9/main" objectType="GBox" noThreeD="1"/>
</file>

<file path=xl/ctrlProps/ctrlProp439.xml><?xml version="1.0" encoding="utf-8"?>
<formControlPr xmlns="http://schemas.microsoft.com/office/spreadsheetml/2009/9/main" objectType="GBox" noThreeD="1"/>
</file>

<file path=xl/ctrlProps/ctrlProp44.xml><?xml version="1.0" encoding="utf-8"?>
<formControlPr xmlns="http://schemas.microsoft.com/office/spreadsheetml/2009/9/main" objectType="Radio" lockText="1" noThreeD="1"/>
</file>

<file path=xl/ctrlProps/ctrlProp440.xml><?xml version="1.0" encoding="utf-8"?>
<formControlPr xmlns="http://schemas.microsoft.com/office/spreadsheetml/2009/9/main" objectType="GBox" noThreeD="1"/>
</file>

<file path=xl/ctrlProps/ctrlProp441.xml><?xml version="1.0" encoding="utf-8"?>
<formControlPr xmlns="http://schemas.microsoft.com/office/spreadsheetml/2009/9/main" objectType="GBox" noThreeD="1"/>
</file>

<file path=xl/ctrlProps/ctrlProp442.xml><?xml version="1.0" encoding="utf-8"?>
<formControlPr xmlns="http://schemas.microsoft.com/office/spreadsheetml/2009/9/main" objectType="GBox" noThreeD="1"/>
</file>

<file path=xl/ctrlProps/ctrlProp443.xml><?xml version="1.0" encoding="utf-8"?>
<formControlPr xmlns="http://schemas.microsoft.com/office/spreadsheetml/2009/9/main" objectType="GBox" noThreeD="1"/>
</file>

<file path=xl/ctrlProps/ctrlProp444.xml><?xml version="1.0" encoding="utf-8"?>
<formControlPr xmlns="http://schemas.microsoft.com/office/spreadsheetml/2009/9/main" objectType="GBox" noThreeD="1"/>
</file>

<file path=xl/ctrlProps/ctrlProp445.xml><?xml version="1.0" encoding="utf-8"?>
<formControlPr xmlns="http://schemas.microsoft.com/office/spreadsheetml/2009/9/main" objectType="GBox" noThreeD="1"/>
</file>

<file path=xl/ctrlProps/ctrlProp446.xml><?xml version="1.0" encoding="utf-8"?>
<formControlPr xmlns="http://schemas.microsoft.com/office/spreadsheetml/2009/9/main" objectType="Radio" firstButton="1" fmlaLink="H13" lockText="1" noThreeD="1"/>
</file>

<file path=xl/ctrlProps/ctrlProp447.xml><?xml version="1.0" encoding="utf-8"?>
<formControlPr xmlns="http://schemas.microsoft.com/office/spreadsheetml/2009/9/main" objectType="Radio" lockText="1" noThreeD="1"/>
</file>

<file path=xl/ctrlProps/ctrlProp448.xml><?xml version="1.0" encoding="utf-8"?>
<formControlPr xmlns="http://schemas.microsoft.com/office/spreadsheetml/2009/9/main" objectType="GBox" noThreeD="1"/>
</file>

<file path=xl/ctrlProps/ctrlProp449.xml><?xml version="1.0" encoding="utf-8"?>
<formControlPr xmlns="http://schemas.microsoft.com/office/spreadsheetml/2009/9/main" objectType="Radio" firstButton="1" fmlaLink="H14" lockText="1" noThreeD="1"/>
</file>

<file path=xl/ctrlProps/ctrlProp45.xml><?xml version="1.0" encoding="utf-8"?>
<formControlPr xmlns="http://schemas.microsoft.com/office/spreadsheetml/2009/9/main" objectType="GBox" noThreeD="1"/>
</file>

<file path=xl/ctrlProps/ctrlProp450.xml><?xml version="1.0" encoding="utf-8"?>
<formControlPr xmlns="http://schemas.microsoft.com/office/spreadsheetml/2009/9/main" objectType="Radio" lockText="1" noThreeD="1"/>
</file>

<file path=xl/ctrlProps/ctrlProp451.xml><?xml version="1.0" encoding="utf-8"?>
<formControlPr xmlns="http://schemas.microsoft.com/office/spreadsheetml/2009/9/main" objectType="GBox" noThreeD="1"/>
</file>

<file path=xl/ctrlProps/ctrlProp452.xml><?xml version="1.0" encoding="utf-8"?>
<formControlPr xmlns="http://schemas.microsoft.com/office/spreadsheetml/2009/9/main" objectType="GBox" noThreeD="1"/>
</file>

<file path=xl/ctrlProps/ctrlProp453.xml><?xml version="1.0" encoding="utf-8"?>
<formControlPr xmlns="http://schemas.microsoft.com/office/spreadsheetml/2009/9/main" objectType="GBox" noThreeD="1"/>
</file>

<file path=xl/ctrlProps/ctrlProp454.xml><?xml version="1.0" encoding="utf-8"?>
<formControlPr xmlns="http://schemas.microsoft.com/office/spreadsheetml/2009/9/main" objectType="Radio" firstButton="1" fmlaLink="H15" lockText="1" noThreeD="1"/>
</file>

<file path=xl/ctrlProps/ctrlProp455.xml><?xml version="1.0" encoding="utf-8"?>
<formControlPr xmlns="http://schemas.microsoft.com/office/spreadsheetml/2009/9/main" objectType="Radio" lockText="1" noThreeD="1"/>
</file>

<file path=xl/ctrlProps/ctrlProp456.xml><?xml version="1.0" encoding="utf-8"?>
<formControlPr xmlns="http://schemas.microsoft.com/office/spreadsheetml/2009/9/main" objectType="GBox" noThreeD="1"/>
</file>

<file path=xl/ctrlProps/ctrlProp457.xml><?xml version="1.0" encoding="utf-8"?>
<formControlPr xmlns="http://schemas.microsoft.com/office/spreadsheetml/2009/9/main" objectType="Radio" firstButton="1" fmlaLink="H16" lockText="1" noThreeD="1"/>
</file>

<file path=xl/ctrlProps/ctrlProp458.xml><?xml version="1.0" encoding="utf-8"?>
<formControlPr xmlns="http://schemas.microsoft.com/office/spreadsheetml/2009/9/main" objectType="Radio" lockText="1" noThreeD="1"/>
</file>

<file path=xl/ctrlProps/ctrlProp459.xml><?xml version="1.0" encoding="utf-8"?>
<formControlPr xmlns="http://schemas.microsoft.com/office/spreadsheetml/2009/9/main" objectType="GBox" noThreeD="1"/>
</file>

<file path=xl/ctrlProps/ctrlProp46.xml><?xml version="1.0" encoding="utf-8"?>
<formControlPr xmlns="http://schemas.microsoft.com/office/spreadsheetml/2009/9/main" objectType="Radio" checked="Checked" firstButton="1" fmlaLink="$H$17" lockText="1" noThreeD="1"/>
</file>

<file path=xl/ctrlProps/ctrlProp460.xml><?xml version="1.0" encoding="utf-8"?>
<formControlPr xmlns="http://schemas.microsoft.com/office/spreadsheetml/2009/9/main" objectType="GBox" noThreeD="1"/>
</file>

<file path=xl/ctrlProps/ctrlProp461.xml><?xml version="1.0" encoding="utf-8"?>
<formControlPr xmlns="http://schemas.microsoft.com/office/spreadsheetml/2009/9/main" objectType="GBox" noThreeD="1"/>
</file>

<file path=xl/ctrlProps/ctrlProp462.xml><?xml version="1.0" encoding="utf-8"?>
<formControlPr xmlns="http://schemas.microsoft.com/office/spreadsheetml/2009/9/main" objectType="GBox" noThreeD="1"/>
</file>

<file path=xl/ctrlProps/ctrlProp463.xml><?xml version="1.0" encoding="utf-8"?>
<formControlPr xmlns="http://schemas.microsoft.com/office/spreadsheetml/2009/9/main" objectType="GBox" noThreeD="1"/>
</file>

<file path=xl/ctrlProps/ctrlProp464.xml><?xml version="1.0" encoding="utf-8"?>
<formControlPr xmlns="http://schemas.microsoft.com/office/spreadsheetml/2009/9/main" objectType="Radio" firstButton="1" fmlaLink="H17" lockText="1" noThreeD="1"/>
</file>

<file path=xl/ctrlProps/ctrlProp465.xml><?xml version="1.0" encoding="utf-8"?>
<formControlPr xmlns="http://schemas.microsoft.com/office/spreadsheetml/2009/9/main" objectType="Radio" lockText="1" noThreeD="1"/>
</file>

<file path=xl/ctrlProps/ctrlProp466.xml><?xml version="1.0" encoding="utf-8"?>
<formControlPr xmlns="http://schemas.microsoft.com/office/spreadsheetml/2009/9/main" objectType="GBox" noThreeD="1"/>
</file>

<file path=xl/ctrlProps/ctrlProp467.xml><?xml version="1.0" encoding="utf-8"?>
<formControlPr xmlns="http://schemas.microsoft.com/office/spreadsheetml/2009/9/main" objectType="Radio" firstButton="1" fmlaLink="H18" lockText="1" noThreeD="1"/>
</file>

<file path=xl/ctrlProps/ctrlProp468.xml><?xml version="1.0" encoding="utf-8"?>
<formControlPr xmlns="http://schemas.microsoft.com/office/spreadsheetml/2009/9/main" objectType="Radio" lockText="1" noThreeD="1"/>
</file>

<file path=xl/ctrlProps/ctrlProp469.xml><?xml version="1.0" encoding="utf-8"?>
<formControlPr xmlns="http://schemas.microsoft.com/office/spreadsheetml/2009/9/main" objectType="GBox" noThreeD="1"/>
</file>

<file path=xl/ctrlProps/ctrlProp47.xml><?xml version="1.0" encoding="utf-8"?>
<formControlPr xmlns="http://schemas.microsoft.com/office/spreadsheetml/2009/9/main" objectType="Radio" lockText="1" noThreeD="1"/>
</file>

<file path=xl/ctrlProps/ctrlProp470.xml><?xml version="1.0" encoding="utf-8"?>
<formControlPr xmlns="http://schemas.microsoft.com/office/spreadsheetml/2009/9/main" objectType="GBox" noThreeD="1"/>
</file>

<file path=xl/ctrlProps/ctrlProp471.xml><?xml version="1.0" encoding="utf-8"?>
<formControlPr xmlns="http://schemas.microsoft.com/office/spreadsheetml/2009/9/main" objectType="GBox" noThreeD="1"/>
</file>

<file path=xl/ctrlProps/ctrlProp472.xml><?xml version="1.0" encoding="utf-8"?>
<formControlPr xmlns="http://schemas.microsoft.com/office/spreadsheetml/2009/9/main" objectType="Radio" firstButton="1" fmlaLink="H19" lockText="1" noThreeD="1"/>
</file>

<file path=xl/ctrlProps/ctrlProp473.xml><?xml version="1.0" encoding="utf-8"?>
<formControlPr xmlns="http://schemas.microsoft.com/office/spreadsheetml/2009/9/main" objectType="Radio" lockText="1" noThreeD="1"/>
</file>

<file path=xl/ctrlProps/ctrlProp474.xml><?xml version="1.0" encoding="utf-8"?>
<formControlPr xmlns="http://schemas.microsoft.com/office/spreadsheetml/2009/9/main" objectType="GBox" noThreeD="1"/>
</file>

<file path=xl/ctrlProps/ctrlProp48.xml><?xml version="1.0" encoding="utf-8"?>
<formControlPr xmlns="http://schemas.microsoft.com/office/spreadsheetml/2009/9/main" objectType="GBox" noThreeD="1"/>
</file>

<file path=xl/ctrlProps/ctrlProp49.xml><?xml version="1.0" encoding="utf-8"?>
<formControlPr xmlns="http://schemas.microsoft.com/office/spreadsheetml/2009/9/main" objectType="Radio" checked="Checked" firstButton="1" fmlaLink="$H$18" lockText="1" noThreeD="1"/>
</file>

<file path=xl/ctrlProps/ctrlProp5.xml><?xml version="1.0" encoding="utf-8"?>
<formControlPr xmlns="http://schemas.microsoft.com/office/spreadsheetml/2009/9/main" objectType="Radio" checked="Checked" firstButton="1" fmlaLink="$H$18" lockText="1" noThreeD="1"/>
</file>

<file path=xl/ctrlProps/ctrlProp50.xml><?xml version="1.0" encoding="utf-8"?>
<formControlPr xmlns="http://schemas.microsoft.com/office/spreadsheetml/2009/9/main" objectType="Radio" lockText="1" noThreeD="1"/>
</file>

<file path=xl/ctrlProps/ctrlProp51.xml><?xml version="1.0" encoding="utf-8"?>
<formControlPr xmlns="http://schemas.microsoft.com/office/spreadsheetml/2009/9/main" objectType="GBox" noThreeD="1"/>
</file>

<file path=xl/ctrlProps/ctrlProp52.xml><?xml version="1.0" encoding="utf-8"?>
<formControlPr xmlns="http://schemas.microsoft.com/office/spreadsheetml/2009/9/main" objectType="Radio" firstButton="1" fmlaLink="$H$6" lockText="1" noThreeD="1"/>
</file>

<file path=xl/ctrlProps/ctrlProp53.xml><?xml version="1.0" encoding="utf-8"?>
<formControlPr xmlns="http://schemas.microsoft.com/office/spreadsheetml/2009/9/main" objectType="Radio" checked="Checked" lockText="1" noThreeD="1"/>
</file>

<file path=xl/ctrlProps/ctrlProp54.xml><?xml version="1.0" encoding="utf-8"?>
<formControlPr xmlns="http://schemas.microsoft.com/office/spreadsheetml/2009/9/main" objectType="Radio" lockText="1" noThreeD="1"/>
</file>

<file path=xl/ctrlProps/ctrlProp55.xml><?xml version="1.0" encoding="utf-8"?>
<formControlPr xmlns="http://schemas.microsoft.com/office/spreadsheetml/2009/9/main" objectType="GBox" noThreeD="1"/>
</file>

<file path=xl/ctrlProps/ctrlProp56.xml><?xml version="1.0" encoding="utf-8"?>
<formControlPr xmlns="http://schemas.microsoft.com/office/spreadsheetml/2009/9/main" objectType="Radio" firstButton="1" fmlaLink="$H$7" lockText="1" noThreeD="1"/>
</file>

<file path=xl/ctrlProps/ctrlProp57.xml><?xml version="1.0" encoding="utf-8"?>
<formControlPr xmlns="http://schemas.microsoft.com/office/spreadsheetml/2009/9/main" objectType="Radio" lockText="1" noThreeD="1"/>
</file>

<file path=xl/ctrlProps/ctrlProp58.xml><?xml version="1.0" encoding="utf-8"?>
<formControlPr xmlns="http://schemas.microsoft.com/office/spreadsheetml/2009/9/main" objectType="Radio" checked="Checked" lockText="1" noThreeD="1"/>
</file>

<file path=xl/ctrlProps/ctrlProp59.xml><?xml version="1.0" encoding="utf-8"?>
<formControlPr xmlns="http://schemas.microsoft.com/office/spreadsheetml/2009/9/main" objectType="GBox" noThreeD="1"/>
</file>

<file path=xl/ctrlProps/ctrlProp6.xml><?xml version="1.0" encoding="utf-8"?>
<formControlPr xmlns="http://schemas.microsoft.com/office/spreadsheetml/2009/9/main" objectType="Radio" lockText="1" noThreeD="1"/>
</file>

<file path=xl/ctrlProps/ctrlProp60.xml><?xml version="1.0" encoding="utf-8"?>
<formControlPr xmlns="http://schemas.microsoft.com/office/spreadsheetml/2009/9/main" objectType="Radio" firstButton="1" fmlaLink="$H$8" lockText="1" noThreeD="1"/>
</file>

<file path=xl/ctrlProps/ctrlProp61.xml><?xml version="1.0" encoding="utf-8"?>
<formControlPr xmlns="http://schemas.microsoft.com/office/spreadsheetml/2009/9/main" objectType="Radio" lockText="1" noThreeD="1"/>
</file>

<file path=xl/ctrlProps/ctrlProp62.xml><?xml version="1.0" encoding="utf-8"?>
<formControlPr xmlns="http://schemas.microsoft.com/office/spreadsheetml/2009/9/main" objectType="Radio" checked="Checked" lockText="1" noThreeD="1"/>
</file>

<file path=xl/ctrlProps/ctrlProp63.xml><?xml version="1.0" encoding="utf-8"?>
<formControlPr xmlns="http://schemas.microsoft.com/office/spreadsheetml/2009/9/main" objectType="GBox" noThreeD="1"/>
</file>

<file path=xl/ctrlProps/ctrlProp64.xml><?xml version="1.0" encoding="utf-8"?>
<formControlPr xmlns="http://schemas.microsoft.com/office/spreadsheetml/2009/9/main" objectType="Radio" firstButton="1" fmlaLink="$H$9" lockText="1" noThreeD="1"/>
</file>

<file path=xl/ctrlProps/ctrlProp65.xml><?xml version="1.0" encoding="utf-8"?>
<formControlPr xmlns="http://schemas.microsoft.com/office/spreadsheetml/2009/9/main" objectType="Radio" lockText="1" noThreeD="1"/>
</file>

<file path=xl/ctrlProps/ctrlProp66.xml><?xml version="1.0" encoding="utf-8"?>
<formControlPr xmlns="http://schemas.microsoft.com/office/spreadsheetml/2009/9/main" objectType="Radio" checked="Checked" lockText="1" noThreeD="1"/>
</file>

<file path=xl/ctrlProps/ctrlProp67.xml><?xml version="1.0" encoding="utf-8"?>
<formControlPr xmlns="http://schemas.microsoft.com/office/spreadsheetml/2009/9/main" objectType="GBox" noThreeD="1"/>
</file>

<file path=xl/ctrlProps/ctrlProp68.xml><?xml version="1.0" encoding="utf-8"?>
<formControlPr xmlns="http://schemas.microsoft.com/office/spreadsheetml/2009/9/main" objectType="Radio" firstButton="1" fmlaLink="$H$10" lockText="1" noThreeD="1"/>
</file>

<file path=xl/ctrlProps/ctrlProp69.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GBox" noThreeD="1"/>
</file>

<file path=xl/ctrlProps/ctrlProp70.xml><?xml version="1.0" encoding="utf-8"?>
<formControlPr xmlns="http://schemas.microsoft.com/office/spreadsheetml/2009/9/main" objectType="Radio" checked="Checked" lockText="1" noThreeD="1"/>
</file>

<file path=xl/ctrlProps/ctrlProp71.xml><?xml version="1.0" encoding="utf-8"?>
<formControlPr xmlns="http://schemas.microsoft.com/office/spreadsheetml/2009/9/main" objectType="GBox" noThreeD="1"/>
</file>

<file path=xl/ctrlProps/ctrlProp72.xml><?xml version="1.0" encoding="utf-8"?>
<formControlPr xmlns="http://schemas.microsoft.com/office/spreadsheetml/2009/9/main" objectType="Radio" firstButton="1" fmlaLink="$H$11" lockText="1" noThreeD="1"/>
</file>

<file path=xl/ctrlProps/ctrlProp73.xml><?xml version="1.0" encoding="utf-8"?>
<formControlPr xmlns="http://schemas.microsoft.com/office/spreadsheetml/2009/9/main" objectType="Radio" checked="Checked" lockText="1" noThreeD="1"/>
</file>

<file path=xl/ctrlProps/ctrlProp74.xml><?xml version="1.0" encoding="utf-8"?>
<formControlPr xmlns="http://schemas.microsoft.com/office/spreadsheetml/2009/9/main" objectType="Radio" lockText="1" noThreeD="1"/>
</file>

<file path=xl/ctrlProps/ctrlProp75.xml><?xml version="1.0" encoding="utf-8"?>
<formControlPr xmlns="http://schemas.microsoft.com/office/spreadsheetml/2009/9/main" objectType="GBox" noThreeD="1"/>
</file>

<file path=xl/ctrlProps/ctrlProp76.xml><?xml version="1.0" encoding="utf-8"?>
<formControlPr xmlns="http://schemas.microsoft.com/office/spreadsheetml/2009/9/main" objectType="Radio" firstButton="1" fmlaLink="$H$12" lockText="1" noThreeD="1"/>
</file>

<file path=xl/ctrlProps/ctrlProp77.xml><?xml version="1.0" encoding="utf-8"?>
<formControlPr xmlns="http://schemas.microsoft.com/office/spreadsheetml/2009/9/main" objectType="Radio" checked="Checked" lockText="1" noThreeD="1"/>
</file>

<file path=xl/ctrlProps/ctrlProp78.xml><?xml version="1.0" encoding="utf-8"?>
<formControlPr xmlns="http://schemas.microsoft.com/office/spreadsheetml/2009/9/main" objectType="Radio" lockText="1" noThreeD="1"/>
</file>

<file path=xl/ctrlProps/ctrlProp79.xml><?xml version="1.0" encoding="utf-8"?>
<formControlPr xmlns="http://schemas.microsoft.com/office/spreadsheetml/2009/9/main" objectType="GBox" noThreeD="1"/>
</file>

<file path=xl/ctrlProps/ctrlProp8.xml><?xml version="1.0" encoding="utf-8"?>
<formControlPr xmlns="http://schemas.microsoft.com/office/spreadsheetml/2009/9/main" objectType="Radio" checked="Checked" firstButton="1" fmlaLink="$H$19" lockText="1" noThreeD="1"/>
</file>

<file path=xl/ctrlProps/ctrlProp80.xml><?xml version="1.0" encoding="utf-8"?>
<formControlPr xmlns="http://schemas.microsoft.com/office/spreadsheetml/2009/9/main" objectType="Radio" checked="Checked" firstButton="1" fmlaLink="$H$14" lockText="1" noThreeD="1"/>
</file>

<file path=xl/ctrlProps/ctrlProp81.xml><?xml version="1.0" encoding="utf-8"?>
<formControlPr xmlns="http://schemas.microsoft.com/office/spreadsheetml/2009/9/main" objectType="Radio" lockText="1" noThreeD="1"/>
</file>

<file path=xl/ctrlProps/ctrlProp82.xml><?xml version="1.0" encoding="utf-8"?>
<formControlPr xmlns="http://schemas.microsoft.com/office/spreadsheetml/2009/9/main" objectType="GBox" noThreeD="1"/>
</file>

<file path=xl/ctrlProps/ctrlProp83.xml><?xml version="1.0" encoding="utf-8"?>
<formControlPr xmlns="http://schemas.microsoft.com/office/spreadsheetml/2009/9/main" objectType="Radio" checked="Checked" firstButton="1" fmlaLink="$H$15" lockText="1" noThreeD="1"/>
</file>

<file path=xl/ctrlProps/ctrlProp84.xml><?xml version="1.0" encoding="utf-8"?>
<formControlPr xmlns="http://schemas.microsoft.com/office/spreadsheetml/2009/9/main" objectType="Radio" lockText="1" noThreeD="1"/>
</file>

<file path=xl/ctrlProps/ctrlProp85.xml><?xml version="1.0" encoding="utf-8"?>
<formControlPr xmlns="http://schemas.microsoft.com/office/spreadsheetml/2009/9/main" objectType="GBox" noThreeD="1"/>
</file>

<file path=xl/ctrlProps/ctrlProp86.xml><?xml version="1.0" encoding="utf-8"?>
<formControlPr xmlns="http://schemas.microsoft.com/office/spreadsheetml/2009/9/main" objectType="Radio" checked="Checked" firstButton="1" fmlaLink="$H$16" lockText="1" noThreeD="1"/>
</file>

<file path=xl/ctrlProps/ctrlProp87.xml><?xml version="1.0" encoding="utf-8"?>
<formControlPr xmlns="http://schemas.microsoft.com/office/spreadsheetml/2009/9/main" objectType="Radio" lockText="1" noThreeD="1"/>
</file>

<file path=xl/ctrlProps/ctrlProp88.xml><?xml version="1.0" encoding="utf-8"?>
<formControlPr xmlns="http://schemas.microsoft.com/office/spreadsheetml/2009/9/main" objectType="GBox" noThreeD="1"/>
</file>

<file path=xl/ctrlProps/ctrlProp89.xml><?xml version="1.0" encoding="utf-8"?>
<formControlPr xmlns="http://schemas.microsoft.com/office/spreadsheetml/2009/9/main" objectType="Radio" firstButton="1" fmlaLink="$H$6" lockText="1" noThreeD="1"/>
</file>

<file path=xl/ctrlProps/ctrlProp9.xml><?xml version="1.0" encoding="utf-8"?>
<formControlPr xmlns="http://schemas.microsoft.com/office/spreadsheetml/2009/9/main" objectType="Radio" lockText="1" noThreeD="1"/>
</file>

<file path=xl/ctrlProps/ctrlProp90.xml><?xml version="1.0" encoding="utf-8"?>
<formControlPr xmlns="http://schemas.microsoft.com/office/spreadsheetml/2009/9/main" objectType="Radio" lockText="1" noThreeD="1"/>
</file>

<file path=xl/ctrlProps/ctrlProp91.xml><?xml version="1.0" encoding="utf-8"?>
<formControlPr xmlns="http://schemas.microsoft.com/office/spreadsheetml/2009/9/main" objectType="Radio" checked="Checked" lockText="1" noThreeD="1"/>
</file>

<file path=xl/ctrlProps/ctrlProp92.xml><?xml version="1.0" encoding="utf-8"?>
<formControlPr xmlns="http://schemas.microsoft.com/office/spreadsheetml/2009/9/main" objectType="GBox" noThreeD="1"/>
</file>

<file path=xl/ctrlProps/ctrlProp93.xml><?xml version="1.0" encoding="utf-8"?>
<formControlPr xmlns="http://schemas.microsoft.com/office/spreadsheetml/2009/9/main" objectType="Radio" firstButton="1" fmlaLink="$H$7" lockText="1" noThreeD="1"/>
</file>

<file path=xl/ctrlProps/ctrlProp94.xml><?xml version="1.0" encoding="utf-8"?>
<formControlPr xmlns="http://schemas.microsoft.com/office/spreadsheetml/2009/9/main" objectType="Radio" checked="Checked" lockText="1" noThreeD="1"/>
</file>

<file path=xl/ctrlProps/ctrlProp95.xml><?xml version="1.0" encoding="utf-8"?>
<formControlPr xmlns="http://schemas.microsoft.com/office/spreadsheetml/2009/9/main" objectType="Radio" lockText="1" noThreeD="1"/>
</file>

<file path=xl/ctrlProps/ctrlProp96.xml><?xml version="1.0" encoding="utf-8"?>
<formControlPr xmlns="http://schemas.microsoft.com/office/spreadsheetml/2009/9/main" objectType="GBox" noThreeD="1"/>
</file>

<file path=xl/ctrlProps/ctrlProp97.xml><?xml version="1.0" encoding="utf-8"?>
<formControlPr xmlns="http://schemas.microsoft.com/office/spreadsheetml/2009/9/main" objectType="Radio" firstButton="1" fmlaLink="$H$8" lockText="1" noThreeD="1"/>
</file>

<file path=xl/ctrlProps/ctrlProp98.xml><?xml version="1.0" encoding="utf-8"?>
<formControlPr xmlns="http://schemas.microsoft.com/office/spreadsheetml/2009/9/main" objectType="Radio" checked="Checked" lockText="1" noThreeD="1"/>
</file>

<file path=xl/ctrlProps/ctrlProp99.xml><?xml version="1.0" encoding="utf-8"?>
<formControlPr xmlns="http://schemas.microsoft.com/office/spreadsheetml/2009/9/main" objectType="Radio"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meesterharrie.nl" TargetMode="External"/></Relationships>
</file>

<file path=xl/drawings/_rels/drawing10.xml.rels><?xml version="1.0" encoding="UTF-8" standalone="yes"?>
<Relationships xmlns="http://schemas.openxmlformats.org/package/2006/relationships"><Relationship Id="rId1" Type="http://schemas.openxmlformats.org/officeDocument/2006/relationships/hyperlink" Target="#Basiskwaliteit!A1"/></Relationships>
</file>

<file path=xl/drawings/_rels/drawing11.xml.rels><?xml version="1.0" encoding="UTF-8" standalone="yes"?>
<Relationships xmlns="http://schemas.openxmlformats.org/package/2006/relationships"><Relationship Id="rId1" Type="http://schemas.openxmlformats.org/officeDocument/2006/relationships/hyperlink" Target="#Basiskwaliteit!A1"/></Relationships>
</file>

<file path=xl/drawings/_rels/drawing12.xml.rels><?xml version="1.0" encoding="UTF-8" standalone="yes"?>
<Relationships xmlns="http://schemas.openxmlformats.org/package/2006/relationships"><Relationship Id="rId1" Type="http://schemas.openxmlformats.org/officeDocument/2006/relationships/hyperlink" Target="#Basiskwaliteit!A1"/></Relationships>
</file>

<file path=xl/drawings/_rels/drawing13.xml.rels><?xml version="1.0" encoding="UTF-8" standalone="yes"?>
<Relationships xmlns="http://schemas.openxmlformats.org/package/2006/relationships"><Relationship Id="rId1" Type="http://schemas.openxmlformats.org/officeDocument/2006/relationships/hyperlink" Target="#Basiskwaliteit!A1"/></Relationships>
</file>

<file path=xl/drawings/_rels/drawing14.xml.rels><?xml version="1.0" encoding="UTF-8" standalone="yes"?>
<Relationships xmlns="http://schemas.openxmlformats.org/package/2006/relationships"><Relationship Id="rId1" Type="http://schemas.openxmlformats.org/officeDocument/2006/relationships/hyperlink" Target="#Basiskwaliteit!A1"/></Relationships>
</file>

<file path=xl/drawings/_rels/drawing15.xml.rels><?xml version="1.0" encoding="UTF-8" standalone="yes"?>
<Relationships xmlns="http://schemas.openxmlformats.org/package/2006/relationships"><Relationship Id="rId1" Type="http://schemas.openxmlformats.org/officeDocument/2006/relationships/hyperlink" Target="#Basiskwaliteit!A1"/></Relationships>
</file>

<file path=xl/drawings/_rels/drawing16.xml.rels><?xml version="1.0" encoding="UTF-8" standalone="yes"?>
<Relationships xmlns="http://schemas.openxmlformats.org/package/2006/relationships"><Relationship Id="rId1" Type="http://schemas.openxmlformats.org/officeDocument/2006/relationships/hyperlink" Target="#Basiskwaliteit!A1"/></Relationships>
</file>

<file path=xl/drawings/_rels/drawing17.xml.rels><?xml version="1.0" encoding="UTF-8" standalone="yes"?>
<Relationships xmlns="http://schemas.openxmlformats.org/package/2006/relationships"><Relationship Id="rId1" Type="http://schemas.openxmlformats.org/officeDocument/2006/relationships/hyperlink" Target="#Basiskwaliteit!A1"/></Relationships>
</file>

<file path=xl/drawings/_rels/drawing18.xml.rels><?xml version="1.0" encoding="UTF-8" standalone="yes"?>
<Relationships xmlns="http://schemas.openxmlformats.org/package/2006/relationships"><Relationship Id="rId8" Type="http://schemas.openxmlformats.org/officeDocument/2006/relationships/hyperlink" Target="#'OP6'!A1"/><Relationship Id="rId13" Type="http://schemas.openxmlformats.org/officeDocument/2006/relationships/hyperlink" Target="#'OR2'!A1"/><Relationship Id="rId3" Type="http://schemas.openxmlformats.org/officeDocument/2006/relationships/hyperlink" Target="#'uitleg basiskwaliteit'!A1"/><Relationship Id="rId7" Type="http://schemas.openxmlformats.org/officeDocument/2006/relationships/hyperlink" Target="#'OP4'!A1"/><Relationship Id="rId12" Type="http://schemas.openxmlformats.org/officeDocument/2006/relationships/hyperlink" Target="#'OR1'!A1"/><Relationship Id="rId17" Type="http://schemas.openxmlformats.org/officeDocument/2006/relationships/hyperlink" Target="#'KA3'!A1"/><Relationship Id="rId2" Type="http://schemas.openxmlformats.org/officeDocument/2006/relationships/image" Target="../media/image1.png"/><Relationship Id="rId16" Type="http://schemas.openxmlformats.org/officeDocument/2006/relationships/hyperlink" Target="#'KA2'!A1"/><Relationship Id="rId1" Type="http://schemas.openxmlformats.org/officeDocument/2006/relationships/hyperlink" Target="http://www.meesterharrie.nl" TargetMode="External"/><Relationship Id="rId6" Type="http://schemas.openxmlformats.org/officeDocument/2006/relationships/hyperlink" Target="#'OP3'!A1"/><Relationship Id="rId11" Type="http://schemas.openxmlformats.org/officeDocument/2006/relationships/hyperlink" Target="#'SK2'!A1"/><Relationship Id="rId5" Type="http://schemas.openxmlformats.org/officeDocument/2006/relationships/hyperlink" Target="#'OP2'!A1"/><Relationship Id="rId15" Type="http://schemas.openxmlformats.org/officeDocument/2006/relationships/hyperlink" Target="#'KA1'!A1"/><Relationship Id="rId10" Type="http://schemas.openxmlformats.org/officeDocument/2006/relationships/hyperlink" Target="#'SK1'!A1"/><Relationship Id="rId4" Type="http://schemas.openxmlformats.org/officeDocument/2006/relationships/hyperlink" Target="#'OP1'!A1"/><Relationship Id="rId9" Type="http://schemas.openxmlformats.org/officeDocument/2006/relationships/hyperlink" Target="#'OP8'!A1"/><Relationship Id="rId14" Type="http://schemas.openxmlformats.org/officeDocument/2006/relationships/hyperlink" Target="#'OR3'!A1"/></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hyperlink" Target="https://www.onderwijsinspectie.nl/documenten/rapporten/2020/06/22/onderzoekskader-2017-po-en-vve" TargetMode="External"/><Relationship Id="rId1" Type="http://schemas.openxmlformats.org/officeDocument/2006/relationships/image" Target="../media/image2.png"/><Relationship Id="rId4" Type="http://schemas.openxmlformats.org/officeDocument/2006/relationships/hyperlink" Target="#Basiskwaliteit!A1"/></Relationships>
</file>

<file path=xl/drawings/_rels/drawing3.xml.rels><?xml version="1.0" encoding="UTF-8" standalone="yes"?>
<Relationships xmlns="http://schemas.openxmlformats.org/package/2006/relationships"><Relationship Id="rId1" Type="http://schemas.openxmlformats.org/officeDocument/2006/relationships/hyperlink" Target="#Basiskwaliteit!A1"/></Relationships>
</file>

<file path=xl/drawings/_rels/drawing4.xml.rels><?xml version="1.0" encoding="UTF-8" standalone="yes"?>
<Relationships xmlns="http://schemas.openxmlformats.org/package/2006/relationships"><Relationship Id="rId1" Type="http://schemas.openxmlformats.org/officeDocument/2006/relationships/hyperlink" Target="#Basiskwaliteit!A1"/></Relationships>
</file>

<file path=xl/drawings/_rels/drawing5.xml.rels><?xml version="1.0" encoding="UTF-8" standalone="yes"?>
<Relationships xmlns="http://schemas.openxmlformats.org/package/2006/relationships"><Relationship Id="rId1" Type="http://schemas.openxmlformats.org/officeDocument/2006/relationships/hyperlink" Target="#Basiskwaliteit!A1"/></Relationships>
</file>

<file path=xl/drawings/_rels/drawing6.xml.rels><?xml version="1.0" encoding="UTF-8" standalone="yes"?>
<Relationships xmlns="http://schemas.openxmlformats.org/package/2006/relationships"><Relationship Id="rId1" Type="http://schemas.openxmlformats.org/officeDocument/2006/relationships/hyperlink" Target="#Basiskwaliteit!A1"/></Relationships>
</file>

<file path=xl/drawings/_rels/drawing7.xml.rels><?xml version="1.0" encoding="UTF-8" standalone="yes"?>
<Relationships xmlns="http://schemas.openxmlformats.org/package/2006/relationships"><Relationship Id="rId1" Type="http://schemas.openxmlformats.org/officeDocument/2006/relationships/hyperlink" Target="#Basiskwaliteit!A1"/></Relationships>
</file>

<file path=xl/drawings/_rels/drawing8.xml.rels><?xml version="1.0" encoding="UTF-8" standalone="yes"?>
<Relationships xmlns="http://schemas.openxmlformats.org/package/2006/relationships"><Relationship Id="rId1" Type="http://schemas.openxmlformats.org/officeDocument/2006/relationships/hyperlink" Target="#Basiskwaliteit!A1"/></Relationships>
</file>

<file path=xl/drawings/_rels/drawing9.xml.rels><?xml version="1.0" encoding="UTF-8" standalone="yes"?>
<Relationships xmlns="http://schemas.openxmlformats.org/package/2006/relationships"><Relationship Id="rId1" Type="http://schemas.openxmlformats.org/officeDocument/2006/relationships/hyperlink" Target="#Basiskwaliteit!A1"/></Relationships>
</file>

<file path=xl/drawings/drawing1.xml><?xml version="1.0" encoding="utf-8"?>
<xdr:wsDr xmlns:xdr="http://schemas.openxmlformats.org/drawingml/2006/spreadsheetDrawing" xmlns:a="http://schemas.openxmlformats.org/drawingml/2006/main">
  <xdr:twoCellAnchor editAs="oneCell">
    <xdr:from>
      <xdr:col>1</xdr:col>
      <xdr:colOff>9407525</xdr:colOff>
      <xdr:row>4</xdr:row>
      <xdr:rowOff>9525</xdr:rowOff>
    </xdr:from>
    <xdr:to>
      <xdr:col>1</xdr:col>
      <xdr:colOff>10560050</xdr:colOff>
      <xdr:row>5</xdr:row>
      <xdr:rowOff>1026546</xdr:rowOff>
    </xdr:to>
    <xdr:pic>
      <xdr:nvPicPr>
        <xdr:cNvPr id="2" name="Afbeelding 1">
          <a:hlinkClick xmlns:r="http://schemas.openxmlformats.org/officeDocument/2006/relationships" r:id="rId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2"/>
        <a:stretch>
          <a:fillRect/>
        </a:stretch>
      </xdr:blipFill>
      <xdr:spPr>
        <a:xfrm>
          <a:off x="9988550" y="1590675"/>
          <a:ext cx="1152525" cy="1178946"/>
        </a:xfrm>
        <a:prstGeom prst="roundRect">
          <a:avLst>
            <a:gd name="adj" fmla="val 4167"/>
          </a:avLst>
        </a:prstGeom>
        <a:solidFill>
          <a:srgbClr val="FFFFFF"/>
        </a:solidFill>
        <a:ln w="28575" cap="sq">
          <a:solidFill>
            <a:schemeClr val="accent1"/>
          </a:solidFill>
          <a:miter lim="800000"/>
        </a:ln>
        <a:effectLst/>
      </xdr:spPr>
    </xdr:pic>
    <xdr:clientData/>
  </xdr:twoCellAnchor>
  <xdr:twoCellAnchor>
    <xdr:from>
      <xdr:col>1</xdr:col>
      <xdr:colOff>5638800</xdr:colOff>
      <xdr:row>4</xdr:row>
      <xdr:rowOff>15875</xdr:rowOff>
    </xdr:from>
    <xdr:to>
      <xdr:col>1</xdr:col>
      <xdr:colOff>9264650</xdr:colOff>
      <xdr:row>5</xdr:row>
      <xdr:rowOff>1041400</xdr:rowOff>
    </xdr:to>
    <xdr:sp macro="" textlink="">
      <xdr:nvSpPr>
        <xdr:cNvPr id="4" name="Rechthoek 3">
          <a:extLst>
            <a:ext uri="{FF2B5EF4-FFF2-40B4-BE49-F238E27FC236}">
              <a16:creationId xmlns:a16="http://schemas.microsoft.com/office/drawing/2014/main" id="{00000000-0008-0000-0000-000004000000}"/>
            </a:ext>
          </a:extLst>
        </xdr:cNvPr>
        <xdr:cNvSpPr/>
      </xdr:nvSpPr>
      <xdr:spPr>
        <a:xfrm>
          <a:off x="6219825" y="1597025"/>
          <a:ext cx="3625850" cy="1187450"/>
        </a:xfrm>
        <a:prstGeom prst="rect">
          <a:avLst/>
        </a:prstGeom>
        <a:ln w="28575"/>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r>
            <a:rPr lang="nl-NL" sz="1800">
              <a:solidFill>
                <a:srgbClr val="0070C0"/>
              </a:solidFill>
              <a:effectLst/>
              <a:latin typeface="+mn-lt"/>
              <a:ea typeface="+mn-ea"/>
              <a:cs typeface="+mn-cs"/>
            </a:rPr>
            <a:t>Korte samenvatting:</a:t>
          </a:r>
        </a:p>
        <a:p>
          <a:endParaRPr lang="nl-NL" sz="800">
            <a:solidFill>
              <a:srgbClr val="0070C0"/>
            </a:solidFill>
            <a:effectLst/>
          </a:endParaRPr>
        </a:p>
        <a:p>
          <a:r>
            <a:rPr lang="nl-NL" sz="1200">
              <a:solidFill>
                <a:srgbClr val="0070C0"/>
              </a:solidFill>
              <a:effectLst/>
              <a:latin typeface="+mn-lt"/>
              <a:ea typeface="+mn-ea"/>
              <a:cs typeface="+mn-cs"/>
            </a:rPr>
            <a:t>1.</a:t>
          </a:r>
          <a:r>
            <a:rPr lang="nl-NL" sz="1200" baseline="0">
              <a:solidFill>
                <a:srgbClr val="0070C0"/>
              </a:solidFill>
              <a:effectLst/>
              <a:latin typeface="+mn-lt"/>
              <a:ea typeface="+mn-ea"/>
              <a:cs typeface="+mn-cs"/>
            </a:rPr>
            <a:t> totaal basiskwaliteit = maximaal voldoende</a:t>
          </a:r>
          <a:endParaRPr lang="nl-NL" sz="1200">
            <a:solidFill>
              <a:srgbClr val="0070C0"/>
            </a:solidFill>
            <a:effectLst/>
          </a:endParaRPr>
        </a:p>
        <a:p>
          <a:r>
            <a:rPr lang="nl-NL" sz="1200" baseline="0">
              <a:solidFill>
                <a:srgbClr val="0070C0"/>
              </a:solidFill>
              <a:effectLst/>
              <a:latin typeface="+mn-lt"/>
              <a:ea typeface="+mn-ea"/>
              <a:cs typeface="+mn-cs"/>
            </a:rPr>
            <a:t>2. voor predicaat 'goed' moet basiskwaliteit  </a:t>
          </a:r>
        </a:p>
        <a:p>
          <a:r>
            <a:rPr lang="nl-NL" sz="1200" baseline="0">
              <a:solidFill>
                <a:srgbClr val="0070C0"/>
              </a:solidFill>
              <a:effectLst/>
              <a:latin typeface="+mn-lt"/>
              <a:ea typeface="+mn-ea"/>
              <a:cs typeface="+mn-cs"/>
            </a:rPr>
            <a:t>    minimaal voldoende zijn en eigen aspecten goed. </a:t>
          </a:r>
          <a:endParaRPr lang="nl-NL" sz="1200">
            <a:solidFill>
              <a:srgbClr val="0070C0"/>
            </a:solidFill>
            <a:effectLst/>
          </a:endParaRPr>
        </a:p>
        <a:p>
          <a:pPr algn="l"/>
          <a:endParaRPr lang="nl-NL" sz="110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9</xdr:col>
      <xdr:colOff>0</xdr:colOff>
      <xdr:row>5</xdr:row>
      <xdr:rowOff>0</xdr:rowOff>
    </xdr:from>
    <xdr:to>
      <xdr:col>12</xdr:col>
      <xdr:colOff>85725</xdr:colOff>
      <xdr:row>5</xdr:row>
      <xdr:rowOff>361950</xdr:rowOff>
    </xdr:to>
    <xdr:sp macro="" textlink="">
      <xdr:nvSpPr>
        <xdr:cNvPr id="22" name="Afgeronde rechthoek 21">
          <a:hlinkClick xmlns:r="http://schemas.openxmlformats.org/officeDocument/2006/relationships" r:id="rId1"/>
          <a:extLst>
            <a:ext uri="{FF2B5EF4-FFF2-40B4-BE49-F238E27FC236}">
              <a16:creationId xmlns:a16="http://schemas.microsoft.com/office/drawing/2014/main" id="{00000000-0008-0000-0A00-000016000000}"/>
            </a:ext>
          </a:extLst>
        </xdr:cNvPr>
        <xdr:cNvSpPr/>
      </xdr:nvSpPr>
      <xdr:spPr>
        <a:xfrm>
          <a:off x="11325225" y="1019175"/>
          <a:ext cx="1828800" cy="361950"/>
        </a:xfrm>
        <a:prstGeom prst="roundRect">
          <a:avLst/>
        </a:prstGeom>
        <a:solidFill>
          <a:srgbClr val="00B0F0"/>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nl-NL" sz="1800"/>
            <a:t>totaaloverzicht</a:t>
          </a:r>
        </a:p>
      </xdr:txBody>
    </xdr:sp>
    <xdr:clientData fPrintsWithSheet="0"/>
  </xdr:twoCellAnchor>
  <xdr:twoCellAnchor>
    <xdr:from>
      <xdr:col>9</xdr:col>
      <xdr:colOff>19050</xdr:colOff>
      <xdr:row>10</xdr:row>
      <xdr:rowOff>9526</xdr:rowOff>
    </xdr:from>
    <xdr:to>
      <xdr:col>12</xdr:col>
      <xdr:colOff>123825</xdr:colOff>
      <xdr:row>13</xdr:row>
      <xdr:rowOff>19051</xdr:rowOff>
    </xdr:to>
    <xdr:sp macro="" textlink="">
      <xdr:nvSpPr>
        <xdr:cNvPr id="23" name="Toelichting met PIJL-LINKS 22">
          <a:extLst>
            <a:ext uri="{FF2B5EF4-FFF2-40B4-BE49-F238E27FC236}">
              <a16:creationId xmlns:a16="http://schemas.microsoft.com/office/drawing/2014/main" id="{00000000-0008-0000-0A00-000017000000}"/>
            </a:ext>
          </a:extLst>
        </xdr:cNvPr>
        <xdr:cNvSpPr/>
      </xdr:nvSpPr>
      <xdr:spPr>
        <a:xfrm>
          <a:off x="11382375" y="2752726"/>
          <a:ext cx="1847850" cy="1524000"/>
        </a:xfrm>
        <a:prstGeom prst="leftArrowCallout">
          <a:avLst>
            <a:gd name="adj1" fmla="val 23649"/>
            <a:gd name="adj2" fmla="val 25000"/>
            <a:gd name="adj3" fmla="val 25000"/>
            <a:gd name="adj4" fmla="val 71000"/>
          </a:avLst>
        </a:prstGeom>
        <a:solidFill>
          <a:srgbClr val="00B0F0"/>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nl-NL" sz="1400"/>
            <a:t>selectievakjes uitzetten?</a:t>
          </a:r>
        </a:p>
        <a:p>
          <a:pPr algn="l"/>
          <a:endParaRPr lang="nl-NL" sz="1400"/>
        </a:p>
        <a:p>
          <a:pPr algn="l"/>
          <a:r>
            <a:rPr lang="nl-NL" sz="1400"/>
            <a:t>selecteer</a:t>
          </a:r>
          <a:r>
            <a:rPr lang="nl-NL" sz="1400" baseline="0"/>
            <a:t> de getallenrij  + druk op Delete</a:t>
          </a:r>
          <a:endParaRPr lang="nl-NL" sz="1400"/>
        </a:p>
      </xdr:txBody>
    </xdr:sp>
    <xdr:clientData/>
  </xdr:twoCellAnchor>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5</xdr:col>
          <xdr:colOff>0</xdr:colOff>
          <xdr:row>11</xdr:row>
          <xdr:rowOff>0</xdr:rowOff>
        </xdr:to>
        <xdr:sp macro="" textlink="">
          <xdr:nvSpPr>
            <xdr:cNvPr id="22561" name="Group Box 33" hidden="1">
              <a:extLst>
                <a:ext uri="{63B3BB69-23CF-44E3-9099-C40C66FF867C}">
                  <a14:compatExt spid="_x0000_s22561"/>
                </a:ext>
                <a:ext uri="{FF2B5EF4-FFF2-40B4-BE49-F238E27FC236}">
                  <a16:creationId xmlns:a16="http://schemas.microsoft.com/office/drawing/2014/main" id="{00000000-0008-0000-0A00-000021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127000</xdr:colOff>
          <xdr:row>10</xdr:row>
          <xdr:rowOff>146050</xdr:rowOff>
        </xdr:from>
        <xdr:to>
          <xdr:col>3</xdr:col>
          <xdr:colOff>323850</xdr:colOff>
          <xdr:row>10</xdr:row>
          <xdr:rowOff>361950</xdr:rowOff>
        </xdr:to>
        <xdr:sp macro="" textlink="">
          <xdr:nvSpPr>
            <xdr:cNvPr id="22562" name="Option Button 34" hidden="1">
              <a:extLst>
                <a:ext uri="{63B3BB69-23CF-44E3-9099-C40C66FF867C}">
                  <a14:compatExt spid="_x0000_s22562"/>
                </a:ext>
                <a:ext uri="{FF2B5EF4-FFF2-40B4-BE49-F238E27FC236}">
                  <a16:creationId xmlns:a16="http://schemas.microsoft.com/office/drawing/2014/main" id="{00000000-0008-0000-0A00-000022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10</xdr:row>
          <xdr:rowOff>133350</xdr:rowOff>
        </xdr:from>
        <xdr:to>
          <xdr:col>4</xdr:col>
          <xdr:colOff>317500</xdr:colOff>
          <xdr:row>10</xdr:row>
          <xdr:rowOff>355600</xdr:rowOff>
        </xdr:to>
        <xdr:sp macro="" textlink="">
          <xdr:nvSpPr>
            <xdr:cNvPr id="22563" name="Option Button 35" hidden="1">
              <a:extLst>
                <a:ext uri="{63B3BB69-23CF-44E3-9099-C40C66FF867C}">
                  <a14:compatExt spid="_x0000_s22563"/>
                </a:ext>
                <a:ext uri="{FF2B5EF4-FFF2-40B4-BE49-F238E27FC236}">
                  <a16:creationId xmlns:a16="http://schemas.microsoft.com/office/drawing/2014/main" id="{00000000-0008-0000-0A00-000023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11</xdr:row>
          <xdr:rowOff>0</xdr:rowOff>
        </xdr:from>
        <xdr:to>
          <xdr:col>5</xdr:col>
          <xdr:colOff>0</xdr:colOff>
          <xdr:row>12</xdr:row>
          <xdr:rowOff>0</xdr:rowOff>
        </xdr:to>
        <xdr:sp macro="" textlink="">
          <xdr:nvSpPr>
            <xdr:cNvPr id="22564" name="Group Box 36" hidden="1">
              <a:extLst>
                <a:ext uri="{63B3BB69-23CF-44E3-9099-C40C66FF867C}">
                  <a14:compatExt spid="_x0000_s22564"/>
                </a:ext>
                <a:ext uri="{FF2B5EF4-FFF2-40B4-BE49-F238E27FC236}">
                  <a16:creationId xmlns:a16="http://schemas.microsoft.com/office/drawing/2014/main" id="{00000000-0008-0000-0A00-000024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127000</xdr:colOff>
          <xdr:row>11</xdr:row>
          <xdr:rowOff>146050</xdr:rowOff>
        </xdr:from>
        <xdr:to>
          <xdr:col>3</xdr:col>
          <xdr:colOff>323850</xdr:colOff>
          <xdr:row>11</xdr:row>
          <xdr:rowOff>361950</xdr:rowOff>
        </xdr:to>
        <xdr:sp macro="" textlink="">
          <xdr:nvSpPr>
            <xdr:cNvPr id="22565" name="Option Button 37" hidden="1">
              <a:extLst>
                <a:ext uri="{63B3BB69-23CF-44E3-9099-C40C66FF867C}">
                  <a14:compatExt spid="_x0000_s22565"/>
                </a:ext>
                <a:ext uri="{FF2B5EF4-FFF2-40B4-BE49-F238E27FC236}">
                  <a16:creationId xmlns:a16="http://schemas.microsoft.com/office/drawing/2014/main" id="{00000000-0008-0000-0A00-000025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11</xdr:row>
          <xdr:rowOff>133350</xdr:rowOff>
        </xdr:from>
        <xdr:to>
          <xdr:col>4</xdr:col>
          <xdr:colOff>317500</xdr:colOff>
          <xdr:row>11</xdr:row>
          <xdr:rowOff>355600</xdr:rowOff>
        </xdr:to>
        <xdr:sp macro="" textlink="">
          <xdr:nvSpPr>
            <xdr:cNvPr id="22566" name="Option Button 38" hidden="1">
              <a:extLst>
                <a:ext uri="{63B3BB69-23CF-44E3-9099-C40C66FF867C}">
                  <a14:compatExt spid="_x0000_s22566"/>
                </a:ext>
                <a:ext uri="{FF2B5EF4-FFF2-40B4-BE49-F238E27FC236}">
                  <a16:creationId xmlns:a16="http://schemas.microsoft.com/office/drawing/2014/main" id="{00000000-0008-0000-0A00-000026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12</xdr:row>
          <xdr:rowOff>0</xdr:rowOff>
        </xdr:from>
        <xdr:to>
          <xdr:col>5</xdr:col>
          <xdr:colOff>0</xdr:colOff>
          <xdr:row>13</xdr:row>
          <xdr:rowOff>0</xdr:rowOff>
        </xdr:to>
        <xdr:sp macro="" textlink="">
          <xdr:nvSpPr>
            <xdr:cNvPr id="22567" name="Group Box 39" hidden="1">
              <a:extLst>
                <a:ext uri="{63B3BB69-23CF-44E3-9099-C40C66FF867C}">
                  <a14:compatExt spid="_x0000_s22567"/>
                </a:ext>
                <a:ext uri="{FF2B5EF4-FFF2-40B4-BE49-F238E27FC236}">
                  <a16:creationId xmlns:a16="http://schemas.microsoft.com/office/drawing/2014/main" id="{00000000-0008-0000-0A00-000027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127000</xdr:colOff>
          <xdr:row>12</xdr:row>
          <xdr:rowOff>146050</xdr:rowOff>
        </xdr:from>
        <xdr:to>
          <xdr:col>3</xdr:col>
          <xdr:colOff>323850</xdr:colOff>
          <xdr:row>12</xdr:row>
          <xdr:rowOff>361950</xdr:rowOff>
        </xdr:to>
        <xdr:sp macro="" textlink="">
          <xdr:nvSpPr>
            <xdr:cNvPr id="22568" name="Option Button 40" hidden="1">
              <a:extLst>
                <a:ext uri="{63B3BB69-23CF-44E3-9099-C40C66FF867C}">
                  <a14:compatExt spid="_x0000_s22568"/>
                </a:ext>
                <a:ext uri="{FF2B5EF4-FFF2-40B4-BE49-F238E27FC236}">
                  <a16:creationId xmlns:a16="http://schemas.microsoft.com/office/drawing/2014/main" id="{00000000-0008-0000-0A00-000028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12</xdr:row>
          <xdr:rowOff>133350</xdr:rowOff>
        </xdr:from>
        <xdr:to>
          <xdr:col>4</xdr:col>
          <xdr:colOff>317500</xdr:colOff>
          <xdr:row>12</xdr:row>
          <xdr:rowOff>355600</xdr:rowOff>
        </xdr:to>
        <xdr:sp macro="" textlink="">
          <xdr:nvSpPr>
            <xdr:cNvPr id="22569" name="Option Button 41" hidden="1">
              <a:extLst>
                <a:ext uri="{63B3BB69-23CF-44E3-9099-C40C66FF867C}">
                  <a14:compatExt spid="_x0000_s22569"/>
                </a:ext>
                <a:ext uri="{FF2B5EF4-FFF2-40B4-BE49-F238E27FC236}">
                  <a16:creationId xmlns:a16="http://schemas.microsoft.com/office/drawing/2014/main" id="{00000000-0008-0000-0A00-000029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xdr:row>
          <xdr:rowOff>0</xdr:rowOff>
        </xdr:from>
        <xdr:to>
          <xdr:col>5</xdr:col>
          <xdr:colOff>0</xdr:colOff>
          <xdr:row>6</xdr:row>
          <xdr:rowOff>0</xdr:rowOff>
        </xdr:to>
        <xdr:sp macro="" textlink="">
          <xdr:nvSpPr>
            <xdr:cNvPr id="22570" name="Group Box 42" hidden="1">
              <a:extLst>
                <a:ext uri="{63B3BB69-23CF-44E3-9099-C40C66FF867C}">
                  <a14:compatExt spid="_x0000_s22570"/>
                </a:ext>
                <a:ext uri="{FF2B5EF4-FFF2-40B4-BE49-F238E27FC236}">
                  <a16:creationId xmlns:a16="http://schemas.microsoft.com/office/drawing/2014/main" id="{00000000-0008-0000-0A00-00002A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127000</xdr:colOff>
          <xdr:row>5</xdr:row>
          <xdr:rowOff>146050</xdr:rowOff>
        </xdr:from>
        <xdr:to>
          <xdr:col>2</xdr:col>
          <xdr:colOff>317500</xdr:colOff>
          <xdr:row>5</xdr:row>
          <xdr:rowOff>361950</xdr:rowOff>
        </xdr:to>
        <xdr:sp macro="" textlink="">
          <xdr:nvSpPr>
            <xdr:cNvPr id="22571" name="Option Button 43" hidden="1">
              <a:extLst>
                <a:ext uri="{63B3BB69-23CF-44E3-9099-C40C66FF867C}">
                  <a14:compatExt spid="_x0000_s22571"/>
                </a:ext>
                <a:ext uri="{FF2B5EF4-FFF2-40B4-BE49-F238E27FC236}">
                  <a16:creationId xmlns:a16="http://schemas.microsoft.com/office/drawing/2014/main" id="{00000000-0008-0000-0A00-00002B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107950</xdr:colOff>
          <xdr:row>5</xdr:row>
          <xdr:rowOff>146050</xdr:rowOff>
        </xdr:from>
        <xdr:to>
          <xdr:col>3</xdr:col>
          <xdr:colOff>304800</xdr:colOff>
          <xdr:row>5</xdr:row>
          <xdr:rowOff>361950</xdr:rowOff>
        </xdr:to>
        <xdr:sp macro="" textlink="">
          <xdr:nvSpPr>
            <xdr:cNvPr id="22572" name="Option Button 44" hidden="1">
              <a:extLst>
                <a:ext uri="{63B3BB69-23CF-44E3-9099-C40C66FF867C}">
                  <a14:compatExt spid="_x0000_s22572"/>
                </a:ext>
                <a:ext uri="{FF2B5EF4-FFF2-40B4-BE49-F238E27FC236}">
                  <a16:creationId xmlns:a16="http://schemas.microsoft.com/office/drawing/2014/main" id="{00000000-0008-0000-0A00-00002C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5</xdr:row>
          <xdr:rowOff>146050</xdr:rowOff>
        </xdr:from>
        <xdr:to>
          <xdr:col>4</xdr:col>
          <xdr:colOff>317500</xdr:colOff>
          <xdr:row>5</xdr:row>
          <xdr:rowOff>374650</xdr:rowOff>
        </xdr:to>
        <xdr:sp macro="" textlink="">
          <xdr:nvSpPr>
            <xdr:cNvPr id="22573" name="Option Button 45" hidden="1">
              <a:extLst>
                <a:ext uri="{63B3BB69-23CF-44E3-9099-C40C66FF867C}">
                  <a14:compatExt spid="_x0000_s22573"/>
                </a:ext>
                <a:ext uri="{FF2B5EF4-FFF2-40B4-BE49-F238E27FC236}">
                  <a16:creationId xmlns:a16="http://schemas.microsoft.com/office/drawing/2014/main" id="{00000000-0008-0000-0A00-00002D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1.xml><?xml version="1.0" encoding="utf-8"?>
<xdr:wsDr xmlns:xdr="http://schemas.openxmlformats.org/drawingml/2006/spreadsheetDrawing" xmlns:a="http://schemas.openxmlformats.org/drawingml/2006/main">
  <xdr:twoCellAnchor>
    <xdr:from>
      <xdr:col>9</xdr:col>
      <xdr:colOff>0</xdr:colOff>
      <xdr:row>5</xdr:row>
      <xdr:rowOff>0</xdr:rowOff>
    </xdr:from>
    <xdr:to>
      <xdr:col>12</xdr:col>
      <xdr:colOff>85725</xdr:colOff>
      <xdr:row>5</xdr:row>
      <xdr:rowOff>361950</xdr:rowOff>
    </xdr:to>
    <xdr:sp macro="" textlink="">
      <xdr:nvSpPr>
        <xdr:cNvPr id="22" name="Afgeronde rechthoek 21">
          <a:hlinkClick xmlns:r="http://schemas.openxmlformats.org/officeDocument/2006/relationships" r:id="rId1"/>
          <a:extLst>
            <a:ext uri="{FF2B5EF4-FFF2-40B4-BE49-F238E27FC236}">
              <a16:creationId xmlns:a16="http://schemas.microsoft.com/office/drawing/2014/main" id="{00000000-0008-0000-0B00-000016000000}"/>
            </a:ext>
          </a:extLst>
        </xdr:cNvPr>
        <xdr:cNvSpPr/>
      </xdr:nvSpPr>
      <xdr:spPr>
        <a:xfrm>
          <a:off x="11325225" y="1152525"/>
          <a:ext cx="1828800" cy="361950"/>
        </a:xfrm>
        <a:prstGeom prst="roundRect">
          <a:avLst/>
        </a:prstGeom>
        <a:solidFill>
          <a:srgbClr val="00B0F0"/>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nl-NL" sz="1800"/>
            <a:t>totaaloverzicht</a:t>
          </a:r>
        </a:p>
      </xdr:txBody>
    </xdr:sp>
    <xdr:clientData fPrintsWithSheet="0"/>
  </xdr:twoCellAnchor>
  <xdr:twoCellAnchor>
    <xdr:from>
      <xdr:col>8</xdr:col>
      <xdr:colOff>0</xdr:colOff>
      <xdr:row>9</xdr:row>
      <xdr:rowOff>0</xdr:rowOff>
    </xdr:from>
    <xdr:to>
      <xdr:col>12</xdr:col>
      <xdr:colOff>104775</xdr:colOff>
      <xdr:row>12</xdr:row>
      <xdr:rowOff>9525</xdr:rowOff>
    </xdr:to>
    <xdr:sp macro="" textlink="">
      <xdr:nvSpPr>
        <xdr:cNvPr id="23" name="Toelichting met PIJL-LINKS 22">
          <a:extLst>
            <a:ext uri="{FF2B5EF4-FFF2-40B4-BE49-F238E27FC236}">
              <a16:creationId xmlns:a16="http://schemas.microsoft.com/office/drawing/2014/main" id="{00000000-0008-0000-0B00-000017000000}"/>
            </a:ext>
          </a:extLst>
        </xdr:cNvPr>
        <xdr:cNvSpPr/>
      </xdr:nvSpPr>
      <xdr:spPr>
        <a:xfrm>
          <a:off x="11372850" y="2362200"/>
          <a:ext cx="1847850" cy="1524000"/>
        </a:xfrm>
        <a:prstGeom prst="leftArrowCallout">
          <a:avLst>
            <a:gd name="adj1" fmla="val 23649"/>
            <a:gd name="adj2" fmla="val 25000"/>
            <a:gd name="adj3" fmla="val 25000"/>
            <a:gd name="adj4" fmla="val 71000"/>
          </a:avLst>
        </a:prstGeom>
        <a:solidFill>
          <a:srgbClr val="00B0F0"/>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nl-NL" sz="1400"/>
            <a:t>selectievakjes uitzetten?</a:t>
          </a:r>
        </a:p>
        <a:p>
          <a:pPr algn="l"/>
          <a:endParaRPr lang="nl-NL" sz="1400"/>
        </a:p>
        <a:p>
          <a:pPr algn="l"/>
          <a:r>
            <a:rPr lang="nl-NL" sz="1400"/>
            <a:t>selecteer</a:t>
          </a:r>
          <a:r>
            <a:rPr lang="nl-NL" sz="1400" baseline="0"/>
            <a:t> de getallenrij  + druk op Delete</a:t>
          </a:r>
          <a:endParaRPr lang="nl-NL" sz="1400"/>
        </a:p>
      </xdr:txBody>
    </xdr:sp>
    <xdr:clientData/>
  </xdr:twoCellAnchor>
  <mc:AlternateContent xmlns:mc="http://schemas.openxmlformats.org/markup-compatibility/2006">
    <mc:Choice xmlns:a14="http://schemas.microsoft.com/office/drawing/2010/main" Requires="a14">
      <xdr:twoCellAnchor editAs="oneCell">
        <xdr:from>
          <xdr:col>2</xdr:col>
          <xdr:colOff>0</xdr:colOff>
          <xdr:row>9</xdr:row>
          <xdr:rowOff>0</xdr:rowOff>
        </xdr:from>
        <xdr:to>
          <xdr:col>5</xdr:col>
          <xdr:colOff>0</xdr:colOff>
          <xdr:row>10</xdr:row>
          <xdr:rowOff>0</xdr:rowOff>
        </xdr:to>
        <xdr:sp macro="" textlink="">
          <xdr:nvSpPr>
            <xdr:cNvPr id="23585" name="Group Box 33" hidden="1">
              <a:extLst>
                <a:ext uri="{63B3BB69-23CF-44E3-9099-C40C66FF867C}">
                  <a14:compatExt spid="_x0000_s23585"/>
                </a:ext>
                <a:ext uri="{FF2B5EF4-FFF2-40B4-BE49-F238E27FC236}">
                  <a16:creationId xmlns:a16="http://schemas.microsoft.com/office/drawing/2014/main" id="{00000000-0008-0000-0B00-000021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127000</xdr:colOff>
          <xdr:row>9</xdr:row>
          <xdr:rowOff>146050</xdr:rowOff>
        </xdr:from>
        <xdr:to>
          <xdr:col>3</xdr:col>
          <xdr:colOff>323850</xdr:colOff>
          <xdr:row>9</xdr:row>
          <xdr:rowOff>361950</xdr:rowOff>
        </xdr:to>
        <xdr:sp macro="" textlink="">
          <xdr:nvSpPr>
            <xdr:cNvPr id="23586" name="Option Button 34" hidden="1">
              <a:extLst>
                <a:ext uri="{63B3BB69-23CF-44E3-9099-C40C66FF867C}">
                  <a14:compatExt spid="_x0000_s23586"/>
                </a:ext>
                <a:ext uri="{FF2B5EF4-FFF2-40B4-BE49-F238E27FC236}">
                  <a16:creationId xmlns:a16="http://schemas.microsoft.com/office/drawing/2014/main" id="{00000000-0008-0000-0B00-000022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9</xdr:row>
          <xdr:rowOff>133350</xdr:rowOff>
        </xdr:from>
        <xdr:to>
          <xdr:col>4</xdr:col>
          <xdr:colOff>317500</xdr:colOff>
          <xdr:row>9</xdr:row>
          <xdr:rowOff>355600</xdr:rowOff>
        </xdr:to>
        <xdr:sp macro="" textlink="">
          <xdr:nvSpPr>
            <xdr:cNvPr id="23587" name="Option Button 35" hidden="1">
              <a:extLst>
                <a:ext uri="{63B3BB69-23CF-44E3-9099-C40C66FF867C}">
                  <a14:compatExt spid="_x0000_s23587"/>
                </a:ext>
                <a:ext uri="{FF2B5EF4-FFF2-40B4-BE49-F238E27FC236}">
                  <a16:creationId xmlns:a16="http://schemas.microsoft.com/office/drawing/2014/main" id="{00000000-0008-0000-0B00-000023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5</xdr:col>
          <xdr:colOff>0</xdr:colOff>
          <xdr:row>11</xdr:row>
          <xdr:rowOff>0</xdr:rowOff>
        </xdr:to>
        <xdr:sp macro="" textlink="">
          <xdr:nvSpPr>
            <xdr:cNvPr id="23588" name="Group Box 36" hidden="1">
              <a:extLst>
                <a:ext uri="{63B3BB69-23CF-44E3-9099-C40C66FF867C}">
                  <a14:compatExt spid="_x0000_s23588"/>
                </a:ext>
                <a:ext uri="{FF2B5EF4-FFF2-40B4-BE49-F238E27FC236}">
                  <a16:creationId xmlns:a16="http://schemas.microsoft.com/office/drawing/2014/main" id="{00000000-0008-0000-0B00-000024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127000</xdr:colOff>
          <xdr:row>10</xdr:row>
          <xdr:rowOff>146050</xdr:rowOff>
        </xdr:from>
        <xdr:to>
          <xdr:col>3</xdr:col>
          <xdr:colOff>323850</xdr:colOff>
          <xdr:row>10</xdr:row>
          <xdr:rowOff>361950</xdr:rowOff>
        </xdr:to>
        <xdr:sp macro="" textlink="">
          <xdr:nvSpPr>
            <xdr:cNvPr id="23589" name="Option Button 37" hidden="1">
              <a:extLst>
                <a:ext uri="{63B3BB69-23CF-44E3-9099-C40C66FF867C}">
                  <a14:compatExt spid="_x0000_s23589"/>
                </a:ext>
                <a:ext uri="{FF2B5EF4-FFF2-40B4-BE49-F238E27FC236}">
                  <a16:creationId xmlns:a16="http://schemas.microsoft.com/office/drawing/2014/main" id="{00000000-0008-0000-0B00-000025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10</xdr:row>
          <xdr:rowOff>133350</xdr:rowOff>
        </xdr:from>
        <xdr:to>
          <xdr:col>4</xdr:col>
          <xdr:colOff>317500</xdr:colOff>
          <xdr:row>10</xdr:row>
          <xdr:rowOff>355600</xdr:rowOff>
        </xdr:to>
        <xdr:sp macro="" textlink="">
          <xdr:nvSpPr>
            <xdr:cNvPr id="23590" name="Option Button 38" hidden="1">
              <a:extLst>
                <a:ext uri="{63B3BB69-23CF-44E3-9099-C40C66FF867C}">
                  <a14:compatExt spid="_x0000_s23590"/>
                </a:ext>
                <a:ext uri="{FF2B5EF4-FFF2-40B4-BE49-F238E27FC236}">
                  <a16:creationId xmlns:a16="http://schemas.microsoft.com/office/drawing/2014/main" id="{00000000-0008-0000-0B00-000026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11</xdr:row>
          <xdr:rowOff>0</xdr:rowOff>
        </xdr:from>
        <xdr:to>
          <xdr:col>5</xdr:col>
          <xdr:colOff>0</xdr:colOff>
          <xdr:row>12</xdr:row>
          <xdr:rowOff>0</xdr:rowOff>
        </xdr:to>
        <xdr:sp macro="" textlink="">
          <xdr:nvSpPr>
            <xdr:cNvPr id="23591" name="Group Box 39" hidden="1">
              <a:extLst>
                <a:ext uri="{63B3BB69-23CF-44E3-9099-C40C66FF867C}">
                  <a14:compatExt spid="_x0000_s23591"/>
                </a:ext>
                <a:ext uri="{FF2B5EF4-FFF2-40B4-BE49-F238E27FC236}">
                  <a16:creationId xmlns:a16="http://schemas.microsoft.com/office/drawing/2014/main" id="{00000000-0008-0000-0B00-000027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127000</xdr:colOff>
          <xdr:row>11</xdr:row>
          <xdr:rowOff>146050</xdr:rowOff>
        </xdr:from>
        <xdr:to>
          <xdr:col>3</xdr:col>
          <xdr:colOff>323850</xdr:colOff>
          <xdr:row>11</xdr:row>
          <xdr:rowOff>361950</xdr:rowOff>
        </xdr:to>
        <xdr:sp macro="" textlink="">
          <xdr:nvSpPr>
            <xdr:cNvPr id="23592" name="Option Button 40" hidden="1">
              <a:extLst>
                <a:ext uri="{63B3BB69-23CF-44E3-9099-C40C66FF867C}">
                  <a14:compatExt spid="_x0000_s23592"/>
                </a:ext>
                <a:ext uri="{FF2B5EF4-FFF2-40B4-BE49-F238E27FC236}">
                  <a16:creationId xmlns:a16="http://schemas.microsoft.com/office/drawing/2014/main" id="{00000000-0008-0000-0B00-000028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11</xdr:row>
          <xdr:rowOff>133350</xdr:rowOff>
        </xdr:from>
        <xdr:to>
          <xdr:col>4</xdr:col>
          <xdr:colOff>317500</xdr:colOff>
          <xdr:row>11</xdr:row>
          <xdr:rowOff>355600</xdr:rowOff>
        </xdr:to>
        <xdr:sp macro="" textlink="">
          <xdr:nvSpPr>
            <xdr:cNvPr id="23593" name="Option Button 41" hidden="1">
              <a:extLst>
                <a:ext uri="{63B3BB69-23CF-44E3-9099-C40C66FF867C}">
                  <a14:compatExt spid="_x0000_s23593"/>
                </a:ext>
                <a:ext uri="{FF2B5EF4-FFF2-40B4-BE49-F238E27FC236}">
                  <a16:creationId xmlns:a16="http://schemas.microsoft.com/office/drawing/2014/main" id="{00000000-0008-0000-0B00-000029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xdr:row>
          <xdr:rowOff>0</xdr:rowOff>
        </xdr:from>
        <xdr:to>
          <xdr:col>5</xdr:col>
          <xdr:colOff>0</xdr:colOff>
          <xdr:row>6</xdr:row>
          <xdr:rowOff>0</xdr:rowOff>
        </xdr:to>
        <xdr:sp macro="" textlink="">
          <xdr:nvSpPr>
            <xdr:cNvPr id="23594" name="Group Box 42" hidden="1">
              <a:extLst>
                <a:ext uri="{63B3BB69-23CF-44E3-9099-C40C66FF867C}">
                  <a14:compatExt spid="_x0000_s23594"/>
                </a:ext>
                <a:ext uri="{FF2B5EF4-FFF2-40B4-BE49-F238E27FC236}">
                  <a16:creationId xmlns:a16="http://schemas.microsoft.com/office/drawing/2014/main" id="{00000000-0008-0000-0B00-00002A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127000</xdr:colOff>
          <xdr:row>5</xdr:row>
          <xdr:rowOff>146050</xdr:rowOff>
        </xdr:from>
        <xdr:to>
          <xdr:col>2</xdr:col>
          <xdr:colOff>317500</xdr:colOff>
          <xdr:row>5</xdr:row>
          <xdr:rowOff>361950</xdr:rowOff>
        </xdr:to>
        <xdr:sp macro="" textlink="">
          <xdr:nvSpPr>
            <xdr:cNvPr id="23595" name="Option Button 43" hidden="1">
              <a:extLst>
                <a:ext uri="{63B3BB69-23CF-44E3-9099-C40C66FF867C}">
                  <a14:compatExt spid="_x0000_s23595"/>
                </a:ext>
                <a:ext uri="{FF2B5EF4-FFF2-40B4-BE49-F238E27FC236}">
                  <a16:creationId xmlns:a16="http://schemas.microsoft.com/office/drawing/2014/main" id="{00000000-0008-0000-0B00-00002B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107950</xdr:colOff>
          <xdr:row>5</xdr:row>
          <xdr:rowOff>146050</xdr:rowOff>
        </xdr:from>
        <xdr:to>
          <xdr:col>3</xdr:col>
          <xdr:colOff>304800</xdr:colOff>
          <xdr:row>5</xdr:row>
          <xdr:rowOff>361950</xdr:rowOff>
        </xdr:to>
        <xdr:sp macro="" textlink="">
          <xdr:nvSpPr>
            <xdr:cNvPr id="23596" name="Option Button 44" hidden="1">
              <a:extLst>
                <a:ext uri="{63B3BB69-23CF-44E3-9099-C40C66FF867C}">
                  <a14:compatExt spid="_x0000_s23596"/>
                </a:ext>
                <a:ext uri="{FF2B5EF4-FFF2-40B4-BE49-F238E27FC236}">
                  <a16:creationId xmlns:a16="http://schemas.microsoft.com/office/drawing/2014/main" id="{00000000-0008-0000-0B00-00002C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5</xdr:row>
          <xdr:rowOff>146050</xdr:rowOff>
        </xdr:from>
        <xdr:to>
          <xdr:col>4</xdr:col>
          <xdr:colOff>317500</xdr:colOff>
          <xdr:row>5</xdr:row>
          <xdr:rowOff>374650</xdr:rowOff>
        </xdr:to>
        <xdr:sp macro="" textlink="">
          <xdr:nvSpPr>
            <xdr:cNvPr id="23597" name="Option Button 45" hidden="1">
              <a:extLst>
                <a:ext uri="{63B3BB69-23CF-44E3-9099-C40C66FF867C}">
                  <a14:compatExt spid="_x0000_s23597"/>
                </a:ext>
                <a:ext uri="{FF2B5EF4-FFF2-40B4-BE49-F238E27FC236}">
                  <a16:creationId xmlns:a16="http://schemas.microsoft.com/office/drawing/2014/main" id="{00000000-0008-0000-0B00-00002D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2.xml><?xml version="1.0" encoding="utf-8"?>
<xdr:wsDr xmlns:xdr="http://schemas.openxmlformats.org/drawingml/2006/spreadsheetDrawing" xmlns:a="http://schemas.openxmlformats.org/drawingml/2006/main">
  <xdr:twoCellAnchor>
    <xdr:from>
      <xdr:col>9</xdr:col>
      <xdr:colOff>0</xdr:colOff>
      <xdr:row>5</xdr:row>
      <xdr:rowOff>0</xdr:rowOff>
    </xdr:from>
    <xdr:to>
      <xdr:col>12</xdr:col>
      <xdr:colOff>85725</xdr:colOff>
      <xdr:row>5</xdr:row>
      <xdr:rowOff>361950</xdr:rowOff>
    </xdr:to>
    <xdr:sp macro="" textlink="">
      <xdr:nvSpPr>
        <xdr:cNvPr id="2" name="Afgeronde rechthoek 1">
          <a:hlinkClick xmlns:r="http://schemas.openxmlformats.org/officeDocument/2006/relationships" r:id="rId1"/>
          <a:extLst>
            <a:ext uri="{FF2B5EF4-FFF2-40B4-BE49-F238E27FC236}">
              <a16:creationId xmlns:a16="http://schemas.microsoft.com/office/drawing/2014/main" id="{00000000-0008-0000-0C00-000002000000}"/>
            </a:ext>
          </a:extLst>
        </xdr:cNvPr>
        <xdr:cNvSpPr/>
      </xdr:nvSpPr>
      <xdr:spPr>
        <a:xfrm>
          <a:off x="11325225" y="1019175"/>
          <a:ext cx="1828800" cy="361950"/>
        </a:xfrm>
        <a:prstGeom prst="roundRect">
          <a:avLst/>
        </a:prstGeom>
        <a:solidFill>
          <a:srgbClr val="00B0F0"/>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nl-NL" sz="1800"/>
            <a:t>totaaloverzicht</a:t>
          </a:r>
        </a:p>
      </xdr:txBody>
    </xdr:sp>
    <xdr:clientData fPrintsWithSheet="0"/>
  </xdr:twoCellAnchor>
  <xdr:twoCellAnchor>
    <xdr:from>
      <xdr:col>9</xdr:col>
      <xdr:colOff>9525</xdr:colOff>
      <xdr:row>10</xdr:row>
      <xdr:rowOff>0</xdr:rowOff>
    </xdr:from>
    <xdr:to>
      <xdr:col>12</xdr:col>
      <xdr:colOff>114300</xdr:colOff>
      <xdr:row>13</xdr:row>
      <xdr:rowOff>9525</xdr:rowOff>
    </xdr:to>
    <xdr:sp macro="" textlink="">
      <xdr:nvSpPr>
        <xdr:cNvPr id="23" name="Toelichting met PIJL-LINKS 22">
          <a:extLst>
            <a:ext uri="{FF2B5EF4-FFF2-40B4-BE49-F238E27FC236}">
              <a16:creationId xmlns:a16="http://schemas.microsoft.com/office/drawing/2014/main" id="{00000000-0008-0000-0C00-000017000000}"/>
            </a:ext>
          </a:extLst>
        </xdr:cNvPr>
        <xdr:cNvSpPr/>
      </xdr:nvSpPr>
      <xdr:spPr>
        <a:xfrm>
          <a:off x="11372850" y="2743200"/>
          <a:ext cx="1847850" cy="1524000"/>
        </a:xfrm>
        <a:prstGeom prst="leftArrowCallout">
          <a:avLst>
            <a:gd name="adj1" fmla="val 23649"/>
            <a:gd name="adj2" fmla="val 25000"/>
            <a:gd name="adj3" fmla="val 25000"/>
            <a:gd name="adj4" fmla="val 71000"/>
          </a:avLst>
        </a:prstGeom>
        <a:solidFill>
          <a:srgbClr val="00B0F0"/>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nl-NL" sz="1400"/>
            <a:t>selectievakjes uitzetten?</a:t>
          </a:r>
        </a:p>
        <a:p>
          <a:pPr algn="l"/>
          <a:endParaRPr lang="nl-NL" sz="1400"/>
        </a:p>
        <a:p>
          <a:pPr algn="l"/>
          <a:r>
            <a:rPr lang="nl-NL" sz="1400"/>
            <a:t>selecteer</a:t>
          </a:r>
          <a:r>
            <a:rPr lang="nl-NL" sz="1400" baseline="0"/>
            <a:t> de getallenrij  + druk op Delete</a:t>
          </a:r>
          <a:endParaRPr lang="nl-NL" sz="1400"/>
        </a:p>
      </xdr:txBody>
    </xdr:sp>
    <xdr:clientData/>
  </xdr:twoCellAnchor>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5</xdr:col>
          <xdr:colOff>0</xdr:colOff>
          <xdr:row>11</xdr:row>
          <xdr:rowOff>0</xdr:rowOff>
        </xdr:to>
        <xdr:sp macro="" textlink="">
          <xdr:nvSpPr>
            <xdr:cNvPr id="24631" name="Group Box 55" hidden="1">
              <a:extLst>
                <a:ext uri="{63B3BB69-23CF-44E3-9099-C40C66FF867C}">
                  <a14:compatExt spid="_x0000_s24631"/>
                </a:ext>
                <a:ext uri="{FF2B5EF4-FFF2-40B4-BE49-F238E27FC236}">
                  <a16:creationId xmlns:a16="http://schemas.microsoft.com/office/drawing/2014/main" id="{00000000-0008-0000-0C00-0000376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127000</xdr:colOff>
          <xdr:row>10</xdr:row>
          <xdr:rowOff>146050</xdr:rowOff>
        </xdr:from>
        <xdr:to>
          <xdr:col>3</xdr:col>
          <xdr:colOff>323850</xdr:colOff>
          <xdr:row>10</xdr:row>
          <xdr:rowOff>361950</xdr:rowOff>
        </xdr:to>
        <xdr:sp macro="" textlink="">
          <xdr:nvSpPr>
            <xdr:cNvPr id="24632" name="Option Button 56" hidden="1">
              <a:extLst>
                <a:ext uri="{63B3BB69-23CF-44E3-9099-C40C66FF867C}">
                  <a14:compatExt spid="_x0000_s24632"/>
                </a:ext>
                <a:ext uri="{FF2B5EF4-FFF2-40B4-BE49-F238E27FC236}">
                  <a16:creationId xmlns:a16="http://schemas.microsoft.com/office/drawing/2014/main" id="{00000000-0008-0000-0C00-000038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10</xdr:row>
          <xdr:rowOff>133350</xdr:rowOff>
        </xdr:from>
        <xdr:to>
          <xdr:col>4</xdr:col>
          <xdr:colOff>317500</xdr:colOff>
          <xdr:row>10</xdr:row>
          <xdr:rowOff>355600</xdr:rowOff>
        </xdr:to>
        <xdr:sp macro="" textlink="">
          <xdr:nvSpPr>
            <xdr:cNvPr id="24633" name="Option Button 57" hidden="1">
              <a:extLst>
                <a:ext uri="{63B3BB69-23CF-44E3-9099-C40C66FF867C}">
                  <a14:compatExt spid="_x0000_s24633"/>
                </a:ext>
                <a:ext uri="{FF2B5EF4-FFF2-40B4-BE49-F238E27FC236}">
                  <a16:creationId xmlns:a16="http://schemas.microsoft.com/office/drawing/2014/main" id="{00000000-0008-0000-0C00-000039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11</xdr:row>
          <xdr:rowOff>0</xdr:rowOff>
        </xdr:from>
        <xdr:to>
          <xdr:col>5</xdr:col>
          <xdr:colOff>0</xdr:colOff>
          <xdr:row>12</xdr:row>
          <xdr:rowOff>0</xdr:rowOff>
        </xdr:to>
        <xdr:sp macro="" textlink="">
          <xdr:nvSpPr>
            <xdr:cNvPr id="24634" name="Group Box 58" hidden="1">
              <a:extLst>
                <a:ext uri="{63B3BB69-23CF-44E3-9099-C40C66FF867C}">
                  <a14:compatExt spid="_x0000_s24634"/>
                </a:ext>
                <a:ext uri="{FF2B5EF4-FFF2-40B4-BE49-F238E27FC236}">
                  <a16:creationId xmlns:a16="http://schemas.microsoft.com/office/drawing/2014/main" id="{00000000-0008-0000-0C00-00003A6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127000</xdr:colOff>
          <xdr:row>11</xdr:row>
          <xdr:rowOff>146050</xdr:rowOff>
        </xdr:from>
        <xdr:to>
          <xdr:col>3</xdr:col>
          <xdr:colOff>323850</xdr:colOff>
          <xdr:row>11</xdr:row>
          <xdr:rowOff>361950</xdr:rowOff>
        </xdr:to>
        <xdr:sp macro="" textlink="">
          <xdr:nvSpPr>
            <xdr:cNvPr id="24635" name="Option Button 59" hidden="1">
              <a:extLst>
                <a:ext uri="{63B3BB69-23CF-44E3-9099-C40C66FF867C}">
                  <a14:compatExt spid="_x0000_s24635"/>
                </a:ext>
                <a:ext uri="{FF2B5EF4-FFF2-40B4-BE49-F238E27FC236}">
                  <a16:creationId xmlns:a16="http://schemas.microsoft.com/office/drawing/2014/main" id="{00000000-0008-0000-0C00-00003B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11</xdr:row>
          <xdr:rowOff>133350</xdr:rowOff>
        </xdr:from>
        <xdr:to>
          <xdr:col>4</xdr:col>
          <xdr:colOff>317500</xdr:colOff>
          <xdr:row>11</xdr:row>
          <xdr:rowOff>355600</xdr:rowOff>
        </xdr:to>
        <xdr:sp macro="" textlink="">
          <xdr:nvSpPr>
            <xdr:cNvPr id="24636" name="Option Button 60" hidden="1">
              <a:extLst>
                <a:ext uri="{63B3BB69-23CF-44E3-9099-C40C66FF867C}">
                  <a14:compatExt spid="_x0000_s24636"/>
                </a:ext>
                <a:ext uri="{FF2B5EF4-FFF2-40B4-BE49-F238E27FC236}">
                  <a16:creationId xmlns:a16="http://schemas.microsoft.com/office/drawing/2014/main" id="{00000000-0008-0000-0C00-00003C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12</xdr:row>
          <xdr:rowOff>0</xdr:rowOff>
        </xdr:from>
        <xdr:to>
          <xdr:col>5</xdr:col>
          <xdr:colOff>0</xdr:colOff>
          <xdr:row>13</xdr:row>
          <xdr:rowOff>0</xdr:rowOff>
        </xdr:to>
        <xdr:sp macro="" textlink="">
          <xdr:nvSpPr>
            <xdr:cNvPr id="24637" name="Group Box 61" hidden="1">
              <a:extLst>
                <a:ext uri="{63B3BB69-23CF-44E3-9099-C40C66FF867C}">
                  <a14:compatExt spid="_x0000_s24637"/>
                </a:ext>
                <a:ext uri="{FF2B5EF4-FFF2-40B4-BE49-F238E27FC236}">
                  <a16:creationId xmlns:a16="http://schemas.microsoft.com/office/drawing/2014/main" id="{00000000-0008-0000-0C00-00003D6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127000</xdr:colOff>
          <xdr:row>12</xdr:row>
          <xdr:rowOff>146050</xdr:rowOff>
        </xdr:from>
        <xdr:to>
          <xdr:col>3</xdr:col>
          <xdr:colOff>323850</xdr:colOff>
          <xdr:row>12</xdr:row>
          <xdr:rowOff>361950</xdr:rowOff>
        </xdr:to>
        <xdr:sp macro="" textlink="">
          <xdr:nvSpPr>
            <xdr:cNvPr id="24638" name="Option Button 62" hidden="1">
              <a:extLst>
                <a:ext uri="{63B3BB69-23CF-44E3-9099-C40C66FF867C}">
                  <a14:compatExt spid="_x0000_s24638"/>
                </a:ext>
                <a:ext uri="{FF2B5EF4-FFF2-40B4-BE49-F238E27FC236}">
                  <a16:creationId xmlns:a16="http://schemas.microsoft.com/office/drawing/2014/main" id="{00000000-0008-0000-0C00-00003E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12</xdr:row>
          <xdr:rowOff>133350</xdr:rowOff>
        </xdr:from>
        <xdr:to>
          <xdr:col>4</xdr:col>
          <xdr:colOff>317500</xdr:colOff>
          <xdr:row>12</xdr:row>
          <xdr:rowOff>355600</xdr:rowOff>
        </xdr:to>
        <xdr:sp macro="" textlink="">
          <xdr:nvSpPr>
            <xdr:cNvPr id="24639" name="Option Button 63" hidden="1">
              <a:extLst>
                <a:ext uri="{63B3BB69-23CF-44E3-9099-C40C66FF867C}">
                  <a14:compatExt spid="_x0000_s24639"/>
                </a:ext>
                <a:ext uri="{FF2B5EF4-FFF2-40B4-BE49-F238E27FC236}">
                  <a16:creationId xmlns:a16="http://schemas.microsoft.com/office/drawing/2014/main" id="{00000000-0008-0000-0C00-00003F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xdr:row>
          <xdr:rowOff>0</xdr:rowOff>
        </xdr:from>
        <xdr:to>
          <xdr:col>5</xdr:col>
          <xdr:colOff>0</xdr:colOff>
          <xdr:row>6</xdr:row>
          <xdr:rowOff>0</xdr:rowOff>
        </xdr:to>
        <xdr:sp macro="" textlink="">
          <xdr:nvSpPr>
            <xdr:cNvPr id="24640" name="Group Box 64" hidden="1">
              <a:extLst>
                <a:ext uri="{63B3BB69-23CF-44E3-9099-C40C66FF867C}">
                  <a14:compatExt spid="_x0000_s24640"/>
                </a:ext>
                <a:ext uri="{FF2B5EF4-FFF2-40B4-BE49-F238E27FC236}">
                  <a16:creationId xmlns:a16="http://schemas.microsoft.com/office/drawing/2014/main" id="{00000000-0008-0000-0C00-0000406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127000</xdr:colOff>
          <xdr:row>5</xdr:row>
          <xdr:rowOff>146050</xdr:rowOff>
        </xdr:from>
        <xdr:to>
          <xdr:col>2</xdr:col>
          <xdr:colOff>317500</xdr:colOff>
          <xdr:row>5</xdr:row>
          <xdr:rowOff>361950</xdr:rowOff>
        </xdr:to>
        <xdr:sp macro="" textlink="">
          <xdr:nvSpPr>
            <xdr:cNvPr id="24641" name="Option Button 65" hidden="1">
              <a:extLst>
                <a:ext uri="{63B3BB69-23CF-44E3-9099-C40C66FF867C}">
                  <a14:compatExt spid="_x0000_s24641"/>
                </a:ext>
                <a:ext uri="{FF2B5EF4-FFF2-40B4-BE49-F238E27FC236}">
                  <a16:creationId xmlns:a16="http://schemas.microsoft.com/office/drawing/2014/main" id="{00000000-0008-0000-0C00-00004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107950</xdr:colOff>
          <xdr:row>5</xdr:row>
          <xdr:rowOff>146050</xdr:rowOff>
        </xdr:from>
        <xdr:to>
          <xdr:col>3</xdr:col>
          <xdr:colOff>304800</xdr:colOff>
          <xdr:row>5</xdr:row>
          <xdr:rowOff>361950</xdr:rowOff>
        </xdr:to>
        <xdr:sp macro="" textlink="">
          <xdr:nvSpPr>
            <xdr:cNvPr id="24642" name="Option Button 66" hidden="1">
              <a:extLst>
                <a:ext uri="{63B3BB69-23CF-44E3-9099-C40C66FF867C}">
                  <a14:compatExt spid="_x0000_s24642"/>
                </a:ext>
                <a:ext uri="{FF2B5EF4-FFF2-40B4-BE49-F238E27FC236}">
                  <a16:creationId xmlns:a16="http://schemas.microsoft.com/office/drawing/2014/main" id="{00000000-0008-0000-0C00-00004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5</xdr:row>
          <xdr:rowOff>146050</xdr:rowOff>
        </xdr:from>
        <xdr:to>
          <xdr:col>4</xdr:col>
          <xdr:colOff>317500</xdr:colOff>
          <xdr:row>5</xdr:row>
          <xdr:rowOff>374650</xdr:rowOff>
        </xdr:to>
        <xdr:sp macro="" textlink="">
          <xdr:nvSpPr>
            <xdr:cNvPr id="24643" name="Option Button 67" hidden="1">
              <a:extLst>
                <a:ext uri="{63B3BB69-23CF-44E3-9099-C40C66FF867C}">
                  <a14:compatExt spid="_x0000_s24643"/>
                </a:ext>
                <a:ext uri="{FF2B5EF4-FFF2-40B4-BE49-F238E27FC236}">
                  <a16:creationId xmlns:a16="http://schemas.microsoft.com/office/drawing/2014/main" id="{00000000-0008-0000-0C00-00004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3.xml><?xml version="1.0" encoding="utf-8"?>
<xdr:wsDr xmlns:xdr="http://schemas.openxmlformats.org/drawingml/2006/spreadsheetDrawing" xmlns:a="http://schemas.openxmlformats.org/drawingml/2006/main">
  <xdr:twoCellAnchor>
    <xdr:from>
      <xdr:col>9</xdr:col>
      <xdr:colOff>0</xdr:colOff>
      <xdr:row>5</xdr:row>
      <xdr:rowOff>0</xdr:rowOff>
    </xdr:from>
    <xdr:to>
      <xdr:col>12</xdr:col>
      <xdr:colOff>85725</xdr:colOff>
      <xdr:row>5</xdr:row>
      <xdr:rowOff>361950</xdr:rowOff>
    </xdr:to>
    <xdr:sp macro="" textlink="">
      <xdr:nvSpPr>
        <xdr:cNvPr id="22" name="Afgeronde rechthoek 21">
          <a:hlinkClick xmlns:r="http://schemas.openxmlformats.org/officeDocument/2006/relationships" r:id="rId1"/>
          <a:extLst>
            <a:ext uri="{FF2B5EF4-FFF2-40B4-BE49-F238E27FC236}">
              <a16:creationId xmlns:a16="http://schemas.microsoft.com/office/drawing/2014/main" id="{00000000-0008-0000-0D00-000016000000}"/>
            </a:ext>
          </a:extLst>
        </xdr:cNvPr>
        <xdr:cNvSpPr/>
      </xdr:nvSpPr>
      <xdr:spPr>
        <a:xfrm>
          <a:off x="11325225" y="1019175"/>
          <a:ext cx="1828800" cy="361950"/>
        </a:xfrm>
        <a:prstGeom prst="roundRect">
          <a:avLst/>
        </a:prstGeom>
        <a:solidFill>
          <a:srgbClr val="00B0F0"/>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nl-NL" sz="1800"/>
            <a:t>totaaloverzicht</a:t>
          </a:r>
        </a:p>
      </xdr:txBody>
    </xdr:sp>
    <xdr:clientData fPrintsWithSheet="0"/>
  </xdr:twoCellAnchor>
  <xdr:twoCellAnchor>
    <xdr:from>
      <xdr:col>9</xdr:col>
      <xdr:colOff>9525</xdr:colOff>
      <xdr:row>10</xdr:row>
      <xdr:rowOff>9525</xdr:rowOff>
    </xdr:from>
    <xdr:to>
      <xdr:col>12</xdr:col>
      <xdr:colOff>114300</xdr:colOff>
      <xdr:row>13</xdr:row>
      <xdr:rowOff>0</xdr:rowOff>
    </xdr:to>
    <xdr:sp macro="" textlink="">
      <xdr:nvSpPr>
        <xdr:cNvPr id="23" name="Toelichting met PIJL-LINKS 22">
          <a:extLst>
            <a:ext uri="{FF2B5EF4-FFF2-40B4-BE49-F238E27FC236}">
              <a16:creationId xmlns:a16="http://schemas.microsoft.com/office/drawing/2014/main" id="{00000000-0008-0000-0D00-000017000000}"/>
            </a:ext>
          </a:extLst>
        </xdr:cNvPr>
        <xdr:cNvSpPr/>
      </xdr:nvSpPr>
      <xdr:spPr>
        <a:xfrm>
          <a:off x="11372850" y="2790825"/>
          <a:ext cx="1847850" cy="1504950"/>
        </a:xfrm>
        <a:prstGeom prst="leftArrowCallout">
          <a:avLst>
            <a:gd name="adj1" fmla="val 23649"/>
            <a:gd name="adj2" fmla="val 25000"/>
            <a:gd name="adj3" fmla="val 25000"/>
            <a:gd name="adj4" fmla="val 71000"/>
          </a:avLst>
        </a:prstGeom>
        <a:solidFill>
          <a:srgbClr val="00B0F0"/>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nl-NL" sz="1400"/>
            <a:t>selectievakjes uitzetten?</a:t>
          </a:r>
        </a:p>
        <a:p>
          <a:pPr algn="l"/>
          <a:endParaRPr lang="nl-NL" sz="1400"/>
        </a:p>
        <a:p>
          <a:pPr algn="l"/>
          <a:r>
            <a:rPr lang="nl-NL" sz="1400"/>
            <a:t>selecteer</a:t>
          </a:r>
          <a:r>
            <a:rPr lang="nl-NL" sz="1400" baseline="0"/>
            <a:t> de getallenrij  + druk op Delete</a:t>
          </a:r>
          <a:endParaRPr lang="nl-NL" sz="1400"/>
        </a:p>
      </xdr:txBody>
    </xdr:sp>
    <xdr:clientData/>
  </xdr:twoCellAnchor>
  <mc:AlternateContent xmlns:mc="http://schemas.openxmlformats.org/markup-compatibility/2006">
    <mc:Choice xmlns:a14="http://schemas.microsoft.com/office/drawing/2010/main" Requires="a14">
      <xdr:twoCellAnchor editAs="oneCell">
        <xdr:from>
          <xdr:col>2</xdr:col>
          <xdr:colOff>0</xdr:colOff>
          <xdr:row>5</xdr:row>
          <xdr:rowOff>0</xdr:rowOff>
        </xdr:from>
        <xdr:to>
          <xdr:col>5</xdr:col>
          <xdr:colOff>0</xdr:colOff>
          <xdr:row>6</xdr:row>
          <xdr:rowOff>0</xdr:rowOff>
        </xdr:to>
        <xdr:sp macro="" textlink="">
          <xdr:nvSpPr>
            <xdr:cNvPr id="25638" name="Group Box 38" hidden="1">
              <a:extLst>
                <a:ext uri="{63B3BB69-23CF-44E3-9099-C40C66FF867C}">
                  <a14:compatExt spid="_x0000_s25638"/>
                </a:ext>
                <a:ext uri="{FF2B5EF4-FFF2-40B4-BE49-F238E27FC236}">
                  <a16:creationId xmlns:a16="http://schemas.microsoft.com/office/drawing/2014/main" id="{00000000-0008-0000-0D00-0000266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127000</xdr:colOff>
          <xdr:row>5</xdr:row>
          <xdr:rowOff>146050</xdr:rowOff>
        </xdr:from>
        <xdr:to>
          <xdr:col>2</xdr:col>
          <xdr:colOff>317500</xdr:colOff>
          <xdr:row>5</xdr:row>
          <xdr:rowOff>361950</xdr:rowOff>
        </xdr:to>
        <xdr:sp macro="" textlink="">
          <xdr:nvSpPr>
            <xdr:cNvPr id="25639" name="Option Button 39" hidden="1">
              <a:extLst>
                <a:ext uri="{63B3BB69-23CF-44E3-9099-C40C66FF867C}">
                  <a14:compatExt spid="_x0000_s25639"/>
                </a:ext>
                <a:ext uri="{FF2B5EF4-FFF2-40B4-BE49-F238E27FC236}">
                  <a16:creationId xmlns:a16="http://schemas.microsoft.com/office/drawing/2014/main" id="{00000000-0008-0000-0D00-000027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107950</xdr:colOff>
          <xdr:row>5</xdr:row>
          <xdr:rowOff>146050</xdr:rowOff>
        </xdr:from>
        <xdr:to>
          <xdr:col>3</xdr:col>
          <xdr:colOff>304800</xdr:colOff>
          <xdr:row>5</xdr:row>
          <xdr:rowOff>361950</xdr:rowOff>
        </xdr:to>
        <xdr:sp macro="" textlink="">
          <xdr:nvSpPr>
            <xdr:cNvPr id="25640" name="Option Button 40" hidden="1">
              <a:extLst>
                <a:ext uri="{63B3BB69-23CF-44E3-9099-C40C66FF867C}">
                  <a14:compatExt spid="_x0000_s25640"/>
                </a:ext>
                <a:ext uri="{FF2B5EF4-FFF2-40B4-BE49-F238E27FC236}">
                  <a16:creationId xmlns:a16="http://schemas.microsoft.com/office/drawing/2014/main" id="{00000000-0008-0000-0D00-000028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5</xdr:row>
          <xdr:rowOff>146050</xdr:rowOff>
        </xdr:from>
        <xdr:to>
          <xdr:col>4</xdr:col>
          <xdr:colOff>317500</xdr:colOff>
          <xdr:row>5</xdr:row>
          <xdr:rowOff>374650</xdr:rowOff>
        </xdr:to>
        <xdr:sp macro="" textlink="">
          <xdr:nvSpPr>
            <xdr:cNvPr id="25641" name="Option Button 41" hidden="1">
              <a:extLst>
                <a:ext uri="{63B3BB69-23CF-44E3-9099-C40C66FF867C}">
                  <a14:compatExt spid="_x0000_s25641"/>
                </a:ext>
                <a:ext uri="{FF2B5EF4-FFF2-40B4-BE49-F238E27FC236}">
                  <a16:creationId xmlns:a16="http://schemas.microsoft.com/office/drawing/2014/main" id="{00000000-0008-0000-0D00-000029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5</xdr:col>
          <xdr:colOff>0</xdr:colOff>
          <xdr:row>11</xdr:row>
          <xdr:rowOff>0</xdr:rowOff>
        </xdr:to>
        <xdr:sp macro="" textlink="">
          <xdr:nvSpPr>
            <xdr:cNvPr id="25642" name="Group Box 42" hidden="1">
              <a:extLst>
                <a:ext uri="{63B3BB69-23CF-44E3-9099-C40C66FF867C}">
                  <a14:compatExt spid="_x0000_s25642"/>
                </a:ext>
                <a:ext uri="{FF2B5EF4-FFF2-40B4-BE49-F238E27FC236}">
                  <a16:creationId xmlns:a16="http://schemas.microsoft.com/office/drawing/2014/main" id="{00000000-0008-0000-0D00-00002A6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127000</xdr:colOff>
          <xdr:row>10</xdr:row>
          <xdr:rowOff>146050</xdr:rowOff>
        </xdr:from>
        <xdr:to>
          <xdr:col>3</xdr:col>
          <xdr:colOff>323850</xdr:colOff>
          <xdr:row>10</xdr:row>
          <xdr:rowOff>361950</xdr:rowOff>
        </xdr:to>
        <xdr:sp macro="" textlink="">
          <xdr:nvSpPr>
            <xdr:cNvPr id="25643" name="Option Button 43" hidden="1">
              <a:extLst>
                <a:ext uri="{63B3BB69-23CF-44E3-9099-C40C66FF867C}">
                  <a14:compatExt spid="_x0000_s25643"/>
                </a:ext>
                <a:ext uri="{FF2B5EF4-FFF2-40B4-BE49-F238E27FC236}">
                  <a16:creationId xmlns:a16="http://schemas.microsoft.com/office/drawing/2014/main" id="{00000000-0008-0000-0D00-00002B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10</xdr:row>
          <xdr:rowOff>133350</xdr:rowOff>
        </xdr:from>
        <xdr:to>
          <xdr:col>4</xdr:col>
          <xdr:colOff>317500</xdr:colOff>
          <xdr:row>10</xdr:row>
          <xdr:rowOff>355600</xdr:rowOff>
        </xdr:to>
        <xdr:sp macro="" textlink="">
          <xdr:nvSpPr>
            <xdr:cNvPr id="25644" name="Option Button 44" hidden="1">
              <a:extLst>
                <a:ext uri="{63B3BB69-23CF-44E3-9099-C40C66FF867C}">
                  <a14:compatExt spid="_x0000_s25644"/>
                </a:ext>
                <a:ext uri="{FF2B5EF4-FFF2-40B4-BE49-F238E27FC236}">
                  <a16:creationId xmlns:a16="http://schemas.microsoft.com/office/drawing/2014/main" id="{00000000-0008-0000-0D00-00002C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11</xdr:row>
          <xdr:rowOff>0</xdr:rowOff>
        </xdr:from>
        <xdr:to>
          <xdr:col>5</xdr:col>
          <xdr:colOff>0</xdr:colOff>
          <xdr:row>12</xdr:row>
          <xdr:rowOff>0</xdr:rowOff>
        </xdr:to>
        <xdr:sp macro="" textlink="">
          <xdr:nvSpPr>
            <xdr:cNvPr id="25645" name="Group Box 45" hidden="1">
              <a:extLst>
                <a:ext uri="{63B3BB69-23CF-44E3-9099-C40C66FF867C}">
                  <a14:compatExt spid="_x0000_s25645"/>
                </a:ext>
                <a:ext uri="{FF2B5EF4-FFF2-40B4-BE49-F238E27FC236}">
                  <a16:creationId xmlns:a16="http://schemas.microsoft.com/office/drawing/2014/main" id="{00000000-0008-0000-0D00-00002D6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127000</xdr:colOff>
          <xdr:row>11</xdr:row>
          <xdr:rowOff>146050</xdr:rowOff>
        </xdr:from>
        <xdr:to>
          <xdr:col>3</xdr:col>
          <xdr:colOff>323850</xdr:colOff>
          <xdr:row>11</xdr:row>
          <xdr:rowOff>361950</xdr:rowOff>
        </xdr:to>
        <xdr:sp macro="" textlink="">
          <xdr:nvSpPr>
            <xdr:cNvPr id="25646" name="Option Button 46" hidden="1">
              <a:extLst>
                <a:ext uri="{63B3BB69-23CF-44E3-9099-C40C66FF867C}">
                  <a14:compatExt spid="_x0000_s25646"/>
                </a:ext>
                <a:ext uri="{FF2B5EF4-FFF2-40B4-BE49-F238E27FC236}">
                  <a16:creationId xmlns:a16="http://schemas.microsoft.com/office/drawing/2014/main" id="{00000000-0008-0000-0D00-00002E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11</xdr:row>
          <xdr:rowOff>133350</xdr:rowOff>
        </xdr:from>
        <xdr:to>
          <xdr:col>4</xdr:col>
          <xdr:colOff>317500</xdr:colOff>
          <xdr:row>11</xdr:row>
          <xdr:rowOff>355600</xdr:rowOff>
        </xdr:to>
        <xdr:sp macro="" textlink="">
          <xdr:nvSpPr>
            <xdr:cNvPr id="25647" name="Option Button 47" hidden="1">
              <a:extLst>
                <a:ext uri="{63B3BB69-23CF-44E3-9099-C40C66FF867C}">
                  <a14:compatExt spid="_x0000_s25647"/>
                </a:ext>
                <a:ext uri="{FF2B5EF4-FFF2-40B4-BE49-F238E27FC236}">
                  <a16:creationId xmlns:a16="http://schemas.microsoft.com/office/drawing/2014/main" id="{00000000-0008-0000-0D00-00002F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12</xdr:row>
          <xdr:rowOff>0</xdr:rowOff>
        </xdr:from>
        <xdr:to>
          <xdr:col>5</xdr:col>
          <xdr:colOff>0</xdr:colOff>
          <xdr:row>13</xdr:row>
          <xdr:rowOff>0</xdr:rowOff>
        </xdr:to>
        <xdr:sp macro="" textlink="">
          <xdr:nvSpPr>
            <xdr:cNvPr id="25648" name="Group Box 48" hidden="1">
              <a:extLst>
                <a:ext uri="{63B3BB69-23CF-44E3-9099-C40C66FF867C}">
                  <a14:compatExt spid="_x0000_s25648"/>
                </a:ext>
                <a:ext uri="{FF2B5EF4-FFF2-40B4-BE49-F238E27FC236}">
                  <a16:creationId xmlns:a16="http://schemas.microsoft.com/office/drawing/2014/main" id="{00000000-0008-0000-0D00-0000306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127000</xdr:colOff>
          <xdr:row>12</xdr:row>
          <xdr:rowOff>146050</xdr:rowOff>
        </xdr:from>
        <xdr:to>
          <xdr:col>3</xdr:col>
          <xdr:colOff>323850</xdr:colOff>
          <xdr:row>12</xdr:row>
          <xdr:rowOff>361950</xdr:rowOff>
        </xdr:to>
        <xdr:sp macro="" textlink="">
          <xdr:nvSpPr>
            <xdr:cNvPr id="25649" name="Option Button 49" hidden="1">
              <a:extLst>
                <a:ext uri="{63B3BB69-23CF-44E3-9099-C40C66FF867C}">
                  <a14:compatExt spid="_x0000_s25649"/>
                </a:ext>
                <a:ext uri="{FF2B5EF4-FFF2-40B4-BE49-F238E27FC236}">
                  <a16:creationId xmlns:a16="http://schemas.microsoft.com/office/drawing/2014/main" id="{00000000-0008-0000-0D00-000031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12</xdr:row>
          <xdr:rowOff>133350</xdr:rowOff>
        </xdr:from>
        <xdr:to>
          <xdr:col>4</xdr:col>
          <xdr:colOff>317500</xdr:colOff>
          <xdr:row>12</xdr:row>
          <xdr:rowOff>355600</xdr:rowOff>
        </xdr:to>
        <xdr:sp macro="" textlink="">
          <xdr:nvSpPr>
            <xdr:cNvPr id="25650" name="Option Button 50" hidden="1">
              <a:extLst>
                <a:ext uri="{63B3BB69-23CF-44E3-9099-C40C66FF867C}">
                  <a14:compatExt spid="_x0000_s25650"/>
                </a:ext>
                <a:ext uri="{FF2B5EF4-FFF2-40B4-BE49-F238E27FC236}">
                  <a16:creationId xmlns:a16="http://schemas.microsoft.com/office/drawing/2014/main" id="{00000000-0008-0000-0D00-000032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4.xml><?xml version="1.0" encoding="utf-8"?>
<xdr:wsDr xmlns:xdr="http://schemas.openxmlformats.org/drawingml/2006/spreadsheetDrawing" xmlns:a="http://schemas.openxmlformats.org/drawingml/2006/main">
  <xdr:twoCellAnchor>
    <xdr:from>
      <xdr:col>9</xdr:col>
      <xdr:colOff>0</xdr:colOff>
      <xdr:row>5</xdr:row>
      <xdr:rowOff>0</xdr:rowOff>
    </xdr:from>
    <xdr:to>
      <xdr:col>12</xdr:col>
      <xdr:colOff>85725</xdr:colOff>
      <xdr:row>5</xdr:row>
      <xdr:rowOff>361950</xdr:rowOff>
    </xdr:to>
    <xdr:sp macro="" textlink="">
      <xdr:nvSpPr>
        <xdr:cNvPr id="50" name="Afgeronde rechthoek 49">
          <a:hlinkClick xmlns:r="http://schemas.openxmlformats.org/officeDocument/2006/relationships" r:id="rId1"/>
          <a:extLst>
            <a:ext uri="{FF2B5EF4-FFF2-40B4-BE49-F238E27FC236}">
              <a16:creationId xmlns:a16="http://schemas.microsoft.com/office/drawing/2014/main" id="{00000000-0008-0000-0E00-000032000000}"/>
            </a:ext>
          </a:extLst>
        </xdr:cNvPr>
        <xdr:cNvSpPr/>
      </xdr:nvSpPr>
      <xdr:spPr>
        <a:xfrm>
          <a:off x="11325225" y="1019175"/>
          <a:ext cx="1828800" cy="361950"/>
        </a:xfrm>
        <a:prstGeom prst="roundRect">
          <a:avLst/>
        </a:prstGeom>
        <a:solidFill>
          <a:srgbClr val="00B0F0"/>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nl-NL" sz="1800"/>
            <a:t>totaaloverzicht</a:t>
          </a:r>
        </a:p>
      </xdr:txBody>
    </xdr:sp>
    <xdr:clientData fPrintsWithSheet="0"/>
  </xdr:twoCellAnchor>
  <xdr:twoCellAnchor>
    <xdr:from>
      <xdr:col>8</xdr:col>
      <xdr:colOff>0</xdr:colOff>
      <xdr:row>7</xdr:row>
      <xdr:rowOff>0</xdr:rowOff>
    </xdr:from>
    <xdr:to>
      <xdr:col>12</xdr:col>
      <xdr:colOff>104775</xdr:colOff>
      <xdr:row>10</xdr:row>
      <xdr:rowOff>0</xdr:rowOff>
    </xdr:to>
    <xdr:sp macro="" textlink="">
      <xdr:nvSpPr>
        <xdr:cNvPr id="51" name="Toelichting met PIJL-LINKS 50">
          <a:extLst>
            <a:ext uri="{FF2B5EF4-FFF2-40B4-BE49-F238E27FC236}">
              <a16:creationId xmlns:a16="http://schemas.microsoft.com/office/drawing/2014/main" id="{00000000-0008-0000-0E00-000033000000}"/>
            </a:ext>
          </a:extLst>
        </xdr:cNvPr>
        <xdr:cNvSpPr/>
      </xdr:nvSpPr>
      <xdr:spPr>
        <a:xfrm>
          <a:off x="11363325" y="2009775"/>
          <a:ext cx="1847850" cy="1514475"/>
        </a:xfrm>
        <a:prstGeom prst="leftArrowCallout">
          <a:avLst>
            <a:gd name="adj1" fmla="val 23649"/>
            <a:gd name="adj2" fmla="val 25000"/>
            <a:gd name="adj3" fmla="val 25000"/>
            <a:gd name="adj4" fmla="val 71000"/>
          </a:avLst>
        </a:prstGeom>
        <a:solidFill>
          <a:srgbClr val="00B0F0"/>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nl-NL" sz="1400"/>
            <a:t>selectievakjes uitzetten?</a:t>
          </a:r>
        </a:p>
        <a:p>
          <a:pPr algn="l"/>
          <a:endParaRPr lang="nl-NL" sz="1400"/>
        </a:p>
        <a:p>
          <a:pPr algn="l"/>
          <a:r>
            <a:rPr lang="nl-NL" sz="1400"/>
            <a:t>selecteer</a:t>
          </a:r>
          <a:r>
            <a:rPr lang="nl-NL" sz="1400" baseline="0"/>
            <a:t> de getallenrij  + druk op Delete</a:t>
          </a:r>
          <a:endParaRPr lang="nl-NL" sz="1400"/>
        </a:p>
      </xdr:txBody>
    </xdr:sp>
    <xdr:clientData/>
  </xdr:twoCellAnchor>
  <mc:AlternateContent xmlns:mc="http://schemas.openxmlformats.org/markup-compatibility/2006">
    <mc:Choice xmlns:a14="http://schemas.microsoft.com/office/drawing/2010/main" Requires="a14">
      <xdr:twoCellAnchor editAs="oneCell">
        <xdr:from>
          <xdr:col>2</xdr:col>
          <xdr:colOff>0</xdr:colOff>
          <xdr:row>16</xdr:row>
          <xdr:rowOff>0</xdr:rowOff>
        </xdr:from>
        <xdr:to>
          <xdr:col>5</xdr:col>
          <xdr:colOff>0</xdr:colOff>
          <xdr:row>17</xdr:row>
          <xdr:rowOff>0</xdr:rowOff>
        </xdr:to>
        <xdr:sp macro="" textlink="">
          <xdr:nvSpPr>
            <xdr:cNvPr id="26787" name="Group Box 163" hidden="1">
              <a:extLst>
                <a:ext uri="{63B3BB69-23CF-44E3-9099-C40C66FF867C}">
                  <a14:compatExt spid="_x0000_s26787"/>
                </a:ext>
                <a:ext uri="{FF2B5EF4-FFF2-40B4-BE49-F238E27FC236}">
                  <a16:creationId xmlns:a16="http://schemas.microsoft.com/office/drawing/2014/main" id="{00000000-0008-0000-0E00-0000A36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127000</xdr:colOff>
          <xdr:row>16</xdr:row>
          <xdr:rowOff>146050</xdr:rowOff>
        </xdr:from>
        <xdr:to>
          <xdr:col>3</xdr:col>
          <xdr:colOff>323850</xdr:colOff>
          <xdr:row>16</xdr:row>
          <xdr:rowOff>361950</xdr:rowOff>
        </xdr:to>
        <xdr:sp macro="" textlink="">
          <xdr:nvSpPr>
            <xdr:cNvPr id="26789" name="Option Button 165" hidden="1">
              <a:extLst>
                <a:ext uri="{63B3BB69-23CF-44E3-9099-C40C66FF867C}">
                  <a14:compatExt spid="_x0000_s26789"/>
                </a:ext>
                <a:ext uri="{FF2B5EF4-FFF2-40B4-BE49-F238E27FC236}">
                  <a16:creationId xmlns:a16="http://schemas.microsoft.com/office/drawing/2014/main" id="{00000000-0008-0000-0E00-0000A5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16</xdr:row>
          <xdr:rowOff>133350</xdr:rowOff>
        </xdr:from>
        <xdr:to>
          <xdr:col>4</xdr:col>
          <xdr:colOff>317500</xdr:colOff>
          <xdr:row>16</xdr:row>
          <xdr:rowOff>355600</xdr:rowOff>
        </xdr:to>
        <xdr:sp macro="" textlink="">
          <xdr:nvSpPr>
            <xdr:cNvPr id="26791" name="Option Button 167" hidden="1">
              <a:extLst>
                <a:ext uri="{63B3BB69-23CF-44E3-9099-C40C66FF867C}">
                  <a14:compatExt spid="_x0000_s26791"/>
                </a:ext>
                <a:ext uri="{FF2B5EF4-FFF2-40B4-BE49-F238E27FC236}">
                  <a16:creationId xmlns:a16="http://schemas.microsoft.com/office/drawing/2014/main" id="{00000000-0008-0000-0E00-0000A7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17</xdr:row>
          <xdr:rowOff>0</xdr:rowOff>
        </xdr:from>
        <xdr:to>
          <xdr:col>5</xdr:col>
          <xdr:colOff>0</xdr:colOff>
          <xdr:row>18</xdr:row>
          <xdr:rowOff>0</xdr:rowOff>
        </xdr:to>
        <xdr:sp macro="" textlink="">
          <xdr:nvSpPr>
            <xdr:cNvPr id="26792" name="Group Box 168" hidden="1">
              <a:extLst>
                <a:ext uri="{63B3BB69-23CF-44E3-9099-C40C66FF867C}">
                  <a14:compatExt spid="_x0000_s26792"/>
                </a:ext>
                <a:ext uri="{FF2B5EF4-FFF2-40B4-BE49-F238E27FC236}">
                  <a16:creationId xmlns:a16="http://schemas.microsoft.com/office/drawing/2014/main" id="{00000000-0008-0000-0E00-0000A86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127000</xdr:colOff>
          <xdr:row>17</xdr:row>
          <xdr:rowOff>146050</xdr:rowOff>
        </xdr:from>
        <xdr:to>
          <xdr:col>3</xdr:col>
          <xdr:colOff>323850</xdr:colOff>
          <xdr:row>17</xdr:row>
          <xdr:rowOff>361950</xdr:rowOff>
        </xdr:to>
        <xdr:sp macro="" textlink="">
          <xdr:nvSpPr>
            <xdr:cNvPr id="26793" name="Option Button 169" hidden="1">
              <a:extLst>
                <a:ext uri="{63B3BB69-23CF-44E3-9099-C40C66FF867C}">
                  <a14:compatExt spid="_x0000_s26793"/>
                </a:ext>
                <a:ext uri="{FF2B5EF4-FFF2-40B4-BE49-F238E27FC236}">
                  <a16:creationId xmlns:a16="http://schemas.microsoft.com/office/drawing/2014/main" id="{00000000-0008-0000-0E00-0000A9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17</xdr:row>
          <xdr:rowOff>133350</xdr:rowOff>
        </xdr:from>
        <xdr:to>
          <xdr:col>4</xdr:col>
          <xdr:colOff>317500</xdr:colOff>
          <xdr:row>17</xdr:row>
          <xdr:rowOff>355600</xdr:rowOff>
        </xdr:to>
        <xdr:sp macro="" textlink="">
          <xdr:nvSpPr>
            <xdr:cNvPr id="26794" name="Option Button 170" hidden="1">
              <a:extLst>
                <a:ext uri="{63B3BB69-23CF-44E3-9099-C40C66FF867C}">
                  <a14:compatExt spid="_x0000_s26794"/>
                </a:ext>
                <a:ext uri="{FF2B5EF4-FFF2-40B4-BE49-F238E27FC236}">
                  <a16:creationId xmlns:a16="http://schemas.microsoft.com/office/drawing/2014/main" id="{00000000-0008-0000-0E00-0000AA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18</xdr:row>
          <xdr:rowOff>0</xdr:rowOff>
        </xdr:from>
        <xdr:to>
          <xdr:col>5</xdr:col>
          <xdr:colOff>0</xdr:colOff>
          <xdr:row>19</xdr:row>
          <xdr:rowOff>0</xdr:rowOff>
        </xdr:to>
        <xdr:sp macro="" textlink="">
          <xdr:nvSpPr>
            <xdr:cNvPr id="26795" name="Group Box 171" hidden="1">
              <a:extLst>
                <a:ext uri="{63B3BB69-23CF-44E3-9099-C40C66FF867C}">
                  <a14:compatExt spid="_x0000_s26795"/>
                </a:ext>
                <a:ext uri="{FF2B5EF4-FFF2-40B4-BE49-F238E27FC236}">
                  <a16:creationId xmlns:a16="http://schemas.microsoft.com/office/drawing/2014/main" id="{00000000-0008-0000-0E00-0000AB6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127000</xdr:colOff>
          <xdr:row>18</xdr:row>
          <xdr:rowOff>146050</xdr:rowOff>
        </xdr:from>
        <xdr:to>
          <xdr:col>3</xdr:col>
          <xdr:colOff>323850</xdr:colOff>
          <xdr:row>18</xdr:row>
          <xdr:rowOff>361950</xdr:rowOff>
        </xdr:to>
        <xdr:sp macro="" textlink="">
          <xdr:nvSpPr>
            <xdr:cNvPr id="26796" name="Option Button 172" hidden="1">
              <a:extLst>
                <a:ext uri="{63B3BB69-23CF-44E3-9099-C40C66FF867C}">
                  <a14:compatExt spid="_x0000_s26796"/>
                </a:ext>
                <a:ext uri="{FF2B5EF4-FFF2-40B4-BE49-F238E27FC236}">
                  <a16:creationId xmlns:a16="http://schemas.microsoft.com/office/drawing/2014/main" id="{00000000-0008-0000-0E00-0000AC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18</xdr:row>
          <xdr:rowOff>133350</xdr:rowOff>
        </xdr:from>
        <xdr:to>
          <xdr:col>4</xdr:col>
          <xdr:colOff>317500</xdr:colOff>
          <xdr:row>18</xdr:row>
          <xdr:rowOff>355600</xdr:rowOff>
        </xdr:to>
        <xdr:sp macro="" textlink="">
          <xdr:nvSpPr>
            <xdr:cNvPr id="26797" name="Option Button 173" hidden="1">
              <a:extLst>
                <a:ext uri="{63B3BB69-23CF-44E3-9099-C40C66FF867C}">
                  <a14:compatExt spid="_x0000_s26797"/>
                </a:ext>
                <a:ext uri="{FF2B5EF4-FFF2-40B4-BE49-F238E27FC236}">
                  <a16:creationId xmlns:a16="http://schemas.microsoft.com/office/drawing/2014/main" id="{00000000-0008-0000-0E00-0000AD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xdr:row>
          <xdr:rowOff>0</xdr:rowOff>
        </xdr:from>
        <xdr:to>
          <xdr:col>5</xdr:col>
          <xdr:colOff>0</xdr:colOff>
          <xdr:row>6</xdr:row>
          <xdr:rowOff>0</xdr:rowOff>
        </xdr:to>
        <xdr:sp macro="" textlink="">
          <xdr:nvSpPr>
            <xdr:cNvPr id="26807" name="Group Box 183" hidden="1">
              <a:extLst>
                <a:ext uri="{63B3BB69-23CF-44E3-9099-C40C66FF867C}">
                  <a14:compatExt spid="_x0000_s26807"/>
                </a:ext>
                <a:ext uri="{FF2B5EF4-FFF2-40B4-BE49-F238E27FC236}">
                  <a16:creationId xmlns:a16="http://schemas.microsoft.com/office/drawing/2014/main" id="{00000000-0008-0000-0E00-0000B76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127000</xdr:colOff>
          <xdr:row>5</xdr:row>
          <xdr:rowOff>146050</xdr:rowOff>
        </xdr:from>
        <xdr:to>
          <xdr:col>2</xdr:col>
          <xdr:colOff>317500</xdr:colOff>
          <xdr:row>5</xdr:row>
          <xdr:rowOff>361950</xdr:rowOff>
        </xdr:to>
        <xdr:sp macro="" textlink="">
          <xdr:nvSpPr>
            <xdr:cNvPr id="26808" name="Option Button 184" hidden="1">
              <a:extLst>
                <a:ext uri="{63B3BB69-23CF-44E3-9099-C40C66FF867C}">
                  <a14:compatExt spid="_x0000_s26808"/>
                </a:ext>
                <a:ext uri="{FF2B5EF4-FFF2-40B4-BE49-F238E27FC236}">
                  <a16:creationId xmlns:a16="http://schemas.microsoft.com/office/drawing/2014/main" id="{00000000-0008-0000-0E00-0000B8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107950</xdr:colOff>
          <xdr:row>5</xdr:row>
          <xdr:rowOff>146050</xdr:rowOff>
        </xdr:from>
        <xdr:to>
          <xdr:col>3</xdr:col>
          <xdr:colOff>304800</xdr:colOff>
          <xdr:row>5</xdr:row>
          <xdr:rowOff>361950</xdr:rowOff>
        </xdr:to>
        <xdr:sp macro="" textlink="">
          <xdr:nvSpPr>
            <xdr:cNvPr id="26809" name="Option Button 185" hidden="1">
              <a:extLst>
                <a:ext uri="{63B3BB69-23CF-44E3-9099-C40C66FF867C}">
                  <a14:compatExt spid="_x0000_s26809"/>
                </a:ext>
                <a:ext uri="{FF2B5EF4-FFF2-40B4-BE49-F238E27FC236}">
                  <a16:creationId xmlns:a16="http://schemas.microsoft.com/office/drawing/2014/main" id="{00000000-0008-0000-0E00-0000B9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5</xdr:row>
          <xdr:rowOff>146050</xdr:rowOff>
        </xdr:from>
        <xdr:to>
          <xdr:col>4</xdr:col>
          <xdr:colOff>317500</xdr:colOff>
          <xdr:row>5</xdr:row>
          <xdr:rowOff>374650</xdr:rowOff>
        </xdr:to>
        <xdr:sp macro="" textlink="">
          <xdr:nvSpPr>
            <xdr:cNvPr id="26810" name="Option Button 186" hidden="1">
              <a:extLst>
                <a:ext uri="{63B3BB69-23CF-44E3-9099-C40C66FF867C}">
                  <a14:compatExt spid="_x0000_s26810"/>
                </a:ext>
                <a:ext uri="{FF2B5EF4-FFF2-40B4-BE49-F238E27FC236}">
                  <a16:creationId xmlns:a16="http://schemas.microsoft.com/office/drawing/2014/main" id="{00000000-0008-0000-0E00-0000BA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xdr:row>
          <xdr:rowOff>0</xdr:rowOff>
        </xdr:from>
        <xdr:to>
          <xdr:col>5</xdr:col>
          <xdr:colOff>0</xdr:colOff>
          <xdr:row>7</xdr:row>
          <xdr:rowOff>0</xdr:rowOff>
        </xdr:to>
        <xdr:sp macro="" textlink="">
          <xdr:nvSpPr>
            <xdr:cNvPr id="26811" name="Group Box 187" hidden="1">
              <a:extLst>
                <a:ext uri="{63B3BB69-23CF-44E3-9099-C40C66FF867C}">
                  <a14:compatExt spid="_x0000_s26811"/>
                </a:ext>
                <a:ext uri="{FF2B5EF4-FFF2-40B4-BE49-F238E27FC236}">
                  <a16:creationId xmlns:a16="http://schemas.microsoft.com/office/drawing/2014/main" id="{00000000-0008-0000-0E00-0000BB6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127000</xdr:colOff>
          <xdr:row>6</xdr:row>
          <xdr:rowOff>146050</xdr:rowOff>
        </xdr:from>
        <xdr:to>
          <xdr:col>2</xdr:col>
          <xdr:colOff>317500</xdr:colOff>
          <xdr:row>6</xdr:row>
          <xdr:rowOff>361950</xdr:rowOff>
        </xdr:to>
        <xdr:sp macro="" textlink="">
          <xdr:nvSpPr>
            <xdr:cNvPr id="26812" name="Option Button 188" hidden="1">
              <a:extLst>
                <a:ext uri="{63B3BB69-23CF-44E3-9099-C40C66FF867C}">
                  <a14:compatExt spid="_x0000_s26812"/>
                </a:ext>
                <a:ext uri="{FF2B5EF4-FFF2-40B4-BE49-F238E27FC236}">
                  <a16:creationId xmlns:a16="http://schemas.microsoft.com/office/drawing/2014/main" id="{00000000-0008-0000-0E00-0000BC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107950</xdr:colOff>
          <xdr:row>6</xdr:row>
          <xdr:rowOff>146050</xdr:rowOff>
        </xdr:from>
        <xdr:to>
          <xdr:col>3</xdr:col>
          <xdr:colOff>304800</xdr:colOff>
          <xdr:row>6</xdr:row>
          <xdr:rowOff>361950</xdr:rowOff>
        </xdr:to>
        <xdr:sp macro="" textlink="">
          <xdr:nvSpPr>
            <xdr:cNvPr id="26813" name="Option Button 189" hidden="1">
              <a:extLst>
                <a:ext uri="{63B3BB69-23CF-44E3-9099-C40C66FF867C}">
                  <a14:compatExt spid="_x0000_s26813"/>
                </a:ext>
                <a:ext uri="{FF2B5EF4-FFF2-40B4-BE49-F238E27FC236}">
                  <a16:creationId xmlns:a16="http://schemas.microsoft.com/office/drawing/2014/main" id="{00000000-0008-0000-0E00-0000BD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6</xdr:row>
          <xdr:rowOff>146050</xdr:rowOff>
        </xdr:from>
        <xdr:to>
          <xdr:col>4</xdr:col>
          <xdr:colOff>317500</xdr:colOff>
          <xdr:row>6</xdr:row>
          <xdr:rowOff>374650</xdr:rowOff>
        </xdr:to>
        <xdr:sp macro="" textlink="">
          <xdr:nvSpPr>
            <xdr:cNvPr id="26814" name="Option Button 190" hidden="1">
              <a:extLst>
                <a:ext uri="{63B3BB69-23CF-44E3-9099-C40C66FF867C}">
                  <a14:compatExt spid="_x0000_s26814"/>
                </a:ext>
                <a:ext uri="{FF2B5EF4-FFF2-40B4-BE49-F238E27FC236}">
                  <a16:creationId xmlns:a16="http://schemas.microsoft.com/office/drawing/2014/main" id="{00000000-0008-0000-0E00-0000BE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xdr:row>
          <xdr:rowOff>0</xdr:rowOff>
        </xdr:from>
        <xdr:to>
          <xdr:col>5</xdr:col>
          <xdr:colOff>0</xdr:colOff>
          <xdr:row>8</xdr:row>
          <xdr:rowOff>0</xdr:rowOff>
        </xdr:to>
        <xdr:sp macro="" textlink="">
          <xdr:nvSpPr>
            <xdr:cNvPr id="26815" name="Group Box 191" hidden="1">
              <a:extLst>
                <a:ext uri="{63B3BB69-23CF-44E3-9099-C40C66FF867C}">
                  <a14:compatExt spid="_x0000_s26815"/>
                </a:ext>
                <a:ext uri="{FF2B5EF4-FFF2-40B4-BE49-F238E27FC236}">
                  <a16:creationId xmlns:a16="http://schemas.microsoft.com/office/drawing/2014/main" id="{00000000-0008-0000-0E00-0000BF6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127000</xdr:colOff>
          <xdr:row>7</xdr:row>
          <xdr:rowOff>146050</xdr:rowOff>
        </xdr:from>
        <xdr:to>
          <xdr:col>2</xdr:col>
          <xdr:colOff>317500</xdr:colOff>
          <xdr:row>7</xdr:row>
          <xdr:rowOff>361950</xdr:rowOff>
        </xdr:to>
        <xdr:sp macro="" textlink="">
          <xdr:nvSpPr>
            <xdr:cNvPr id="26816" name="Option Button 192" hidden="1">
              <a:extLst>
                <a:ext uri="{63B3BB69-23CF-44E3-9099-C40C66FF867C}">
                  <a14:compatExt spid="_x0000_s26816"/>
                </a:ext>
                <a:ext uri="{FF2B5EF4-FFF2-40B4-BE49-F238E27FC236}">
                  <a16:creationId xmlns:a16="http://schemas.microsoft.com/office/drawing/2014/main" id="{00000000-0008-0000-0E00-0000C0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107950</xdr:colOff>
          <xdr:row>7</xdr:row>
          <xdr:rowOff>146050</xdr:rowOff>
        </xdr:from>
        <xdr:to>
          <xdr:col>3</xdr:col>
          <xdr:colOff>304800</xdr:colOff>
          <xdr:row>7</xdr:row>
          <xdr:rowOff>361950</xdr:rowOff>
        </xdr:to>
        <xdr:sp macro="" textlink="">
          <xdr:nvSpPr>
            <xdr:cNvPr id="26817" name="Option Button 193" hidden="1">
              <a:extLst>
                <a:ext uri="{63B3BB69-23CF-44E3-9099-C40C66FF867C}">
                  <a14:compatExt spid="_x0000_s26817"/>
                </a:ext>
                <a:ext uri="{FF2B5EF4-FFF2-40B4-BE49-F238E27FC236}">
                  <a16:creationId xmlns:a16="http://schemas.microsoft.com/office/drawing/2014/main" id="{00000000-0008-0000-0E00-0000C1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7</xdr:row>
          <xdr:rowOff>146050</xdr:rowOff>
        </xdr:from>
        <xdr:to>
          <xdr:col>4</xdr:col>
          <xdr:colOff>317500</xdr:colOff>
          <xdr:row>7</xdr:row>
          <xdr:rowOff>374650</xdr:rowOff>
        </xdr:to>
        <xdr:sp macro="" textlink="">
          <xdr:nvSpPr>
            <xdr:cNvPr id="26818" name="Option Button 194" hidden="1">
              <a:extLst>
                <a:ext uri="{63B3BB69-23CF-44E3-9099-C40C66FF867C}">
                  <a14:compatExt spid="_x0000_s26818"/>
                </a:ext>
                <a:ext uri="{FF2B5EF4-FFF2-40B4-BE49-F238E27FC236}">
                  <a16:creationId xmlns:a16="http://schemas.microsoft.com/office/drawing/2014/main" id="{00000000-0008-0000-0E00-0000C2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0</xdr:rowOff>
        </xdr:from>
        <xdr:to>
          <xdr:col>5</xdr:col>
          <xdr:colOff>0</xdr:colOff>
          <xdr:row>9</xdr:row>
          <xdr:rowOff>0</xdr:rowOff>
        </xdr:to>
        <xdr:sp macro="" textlink="">
          <xdr:nvSpPr>
            <xdr:cNvPr id="26819" name="Group Box 195" hidden="1">
              <a:extLst>
                <a:ext uri="{63B3BB69-23CF-44E3-9099-C40C66FF867C}">
                  <a14:compatExt spid="_x0000_s26819"/>
                </a:ext>
                <a:ext uri="{FF2B5EF4-FFF2-40B4-BE49-F238E27FC236}">
                  <a16:creationId xmlns:a16="http://schemas.microsoft.com/office/drawing/2014/main" id="{00000000-0008-0000-0E00-0000C36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127000</xdr:colOff>
          <xdr:row>8</xdr:row>
          <xdr:rowOff>146050</xdr:rowOff>
        </xdr:from>
        <xdr:to>
          <xdr:col>2</xdr:col>
          <xdr:colOff>317500</xdr:colOff>
          <xdr:row>8</xdr:row>
          <xdr:rowOff>361950</xdr:rowOff>
        </xdr:to>
        <xdr:sp macro="" textlink="">
          <xdr:nvSpPr>
            <xdr:cNvPr id="26820" name="Option Button 196" hidden="1">
              <a:extLst>
                <a:ext uri="{63B3BB69-23CF-44E3-9099-C40C66FF867C}">
                  <a14:compatExt spid="_x0000_s26820"/>
                </a:ext>
                <a:ext uri="{FF2B5EF4-FFF2-40B4-BE49-F238E27FC236}">
                  <a16:creationId xmlns:a16="http://schemas.microsoft.com/office/drawing/2014/main" id="{00000000-0008-0000-0E00-0000C4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107950</xdr:colOff>
          <xdr:row>8</xdr:row>
          <xdr:rowOff>146050</xdr:rowOff>
        </xdr:from>
        <xdr:to>
          <xdr:col>3</xdr:col>
          <xdr:colOff>304800</xdr:colOff>
          <xdr:row>8</xdr:row>
          <xdr:rowOff>361950</xdr:rowOff>
        </xdr:to>
        <xdr:sp macro="" textlink="">
          <xdr:nvSpPr>
            <xdr:cNvPr id="26821" name="Option Button 197" hidden="1">
              <a:extLst>
                <a:ext uri="{63B3BB69-23CF-44E3-9099-C40C66FF867C}">
                  <a14:compatExt spid="_x0000_s26821"/>
                </a:ext>
                <a:ext uri="{FF2B5EF4-FFF2-40B4-BE49-F238E27FC236}">
                  <a16:creationId xmlns:a16="http://schemas.microsoft.com/office/drawing/2014/main" id="{00000000-0008-0000-0E00-0000C5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8</xdr:row>
          <xdr:rowOff>146050</xdr:rowOff>
        </xdr:from>
        <xdr:to>
          <xdr:col>4</xdr:col>
          <xdr:colOff>317500</xdr:colOff>
          <xdr:row>8</xdr:row>
          <xdr:rowOff>374650</xdr:rowOff>
        </xdr:to>
        <xdr:sp macro="" textlink="">
          <xdr:nvSpPr>
            <xdr:cNvPr id="26822" name="Option Button 198" hidden="1">
              <a:extLst>
                <a:ext uri="{63B3BB69-23CF-44E3-9099-C40C66FF867C}">
                  <a14:compatExt spid="_x0000_s26822"/>
                </a:ext>
                <a:ext uri="{FF2B5EF4-FFF2-40B4-BE49-F238E27FC236}">
                  <a16:creationId xmlns:a16="http://schemas.microsoft.com/office/drawing/2014/main" id="{00000000-0008-0000-0E00-0000C6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xdr:row>
          <xdr:rowOff>0</xdr:rowOff>
        </xdr:from>
        <xdr:to>
          <xdr:col>5</xdr:col>
          <xdr:colOff>0</xdr:colOff>
          <xdr:row>10</xdr:row>
          <xdr:rowOff>0</xdr:rowOff>
        </xdr:to>
        <xdr:sp macro="" textlink="">
          <xdr:nvSpPr>
            <xdr:cNvPr id="26823" name="Group Box 199" hidden="1">
              <a:extLst>
                <a:ext uri="{63B3BB69-23CF-44E3-9099-C40C66FF867C}">
                  <a14:compatExt spid="_x0000_s26823"/>
                </a:ext>
                <a:ext uri="{FF2B5EF4-FFF2-40B4-BE49-F238E27FC236}">
                  <a16:creationId xmlns:a16="http://schemas.microsoft.com/office/drawing/2014/main" id="{00000000-0008-0000-0E00-0000C76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127000</xdr:colOff>
          <xdr:row>9</xdr:row>
          <xdr:rowOff>146050</xdr:rowOff>
        </xdr:from>
        <xdr:to>
          <xdr:col>2</xdr:col>
          <xdr:colOff>317500</xdr:colOff>
          <xdr:row>9</xdr:row>
          <xdr:rowOff>361950</xdr:rowOff>
        </xdr:to>
        <xdr:sp macro="" textlink="">
          <xdr:nvSpPr>
            <xdr:cNvPr id="26824" name="Option Button 200" hidden="1">
              <a:extLst>
                <a:ext uri="{63B3BB69-23CF-44E3-9099-C40C66FF867C}">
                  <a14:compatExt spid="_x0000_s26824"/>
                </a:ext>
                <a:ext uri="{FF2B5EF4-FFF2-40B4-BE49-F238E27FC236}">
                  <a16:creationId xmlns:a16="http://schemas.microsoft.com/office/drawing/2014/main" id="{00000000-0008-0000-0E00-0000C8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107950</xdr:colOff>
          <xdr:row>9</xdr:row>
          <xdr:rowOff>146050</xdr:rowOff>
        </xdr:from>
        <xdr:to>
          <xdr:col>3</xdr:col>
          <xdr:colOff>304800</xdr:colOff>
          <xdr:row>9</xdr:row>
          <xdr:rowOff>361950</xdr:rowOff>
        </xdr:to>
        <xdr:sp macro="" textlink="">
          <xdr:nvSpPr>
            <xdr:cNvPr id="26825" name="Option Button 201" hidden="1">
              <a:extLst>
                <a:ext uri="{63B3BB69-23CF-44E3-9099-C40C66FF867C}">
                  <a14:compatExt spid="_x0000_s26825"/>
                </a:ext>
                <a:ext uri="{FF2B5EF4-FFF2-40B4-BE49-F238E27FC236}">
                  <a16:creationId xmlns:a16="http://schemas.microsoft.com/office/drawing/2014/main" id="{00000000-0008-0000-0E00-0000C9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9</xdr:row>
          <xdr:rowOff>146050</xdr:rowOff>
        </xdr:from>
        <xdr:to>
          <xdr:col>4</xdr:col>
          <xdr:colOff>317500</xdr:colOff>
          <xdr:row>9</xdr:row>
          <xdr:rowOff>374650</xdr:rowOff>
        </xdr:to>
        <xdr:sp macro="" textlink="">
          <xdr:nvSpPr>
            <xdr:cNvPr id="26826" name="Option Button 202" hidden="1">
              <a:extLst>
                <a:ext uri="{63B3BB69-23CF-44E3-9099-C40C66FF867C}">
                  <a14:compatExt spid="_x0000_s26826"/>
                </a:ext>
                <a:ext uri="{FF2B5EF4-FFF2-40B4-BE49-F238E27FC236}">
                  <a16:creationId xmlns:a16="http://schemas.microsoft.com/office/drawing/2014/main" id="{00000000-0008-0000-0E00-0000CA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5</xdr:col>
          <xdr:colOff>0</xdr:colOff>
          <xdr:row>11</xdr:row>
          <xdr:rowOff>0</xdr:rowOff>
        </xdr:to>
        <xdr:sp macro="" textlink="">
          <xdr:nvSpPr>
            <xdr:cNvPr id="26827" name="Group Box 203" hidden="1">
              <a:extLst>
                <a:ext uri="{63B3BB69-23CF-44E3-9099-C40C66FF867C}">
                  <a14:compatExt spid="_x0000_s26827"/>
                </a:ext>
                <a:ext uri="{FF2B5EF4-FFF2-40B4-BE49-F238E27FC236}">
                  <a16:creationId xmlns:a16="http://schemas.microsoft.com/office/drawing/2014/main" id="{00000000-0008-0000-0E00-0000CB6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127000</xdr:colOff>
          <xdr:row>10</xdr:row>
          <xdr:rowOff>146050</xdr:rowOff>
        </xdr:from>
        <xdr:to>
          <xdr:col>2</xdr:col>
          <xdr:colOff>317500</xdr:colOff>
          <xdr:row>10</xdr:row>
          <xdr:rowOff>361950</xdr:rowOff>
        </xdr:to>
        <xdr:sp macro="" textlink="">
          <xdr:nvSpPr>
            <xdr:cNvPr id="26828" name="Option Button 204" hidden="1">
              <a:extLst>
                <a:ext uri="{63B3BB69-23CF-44E3-9099-C40C66FF867C}">
                  <a14:compatExt spid="_x0000_s26828"/>
                </a:ext>
                <a:ext uri="{FF2B5EF4-FFF2-40B4-BE49-F238E27FC236}">
                  <a16:creationId xmlns:a16="http://schemas.microsoft.com/office/drawing/2014/main" id="{00000000-0008-0000-0E00-0000CC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107950</xdr:colOff>
          <xdr:row>10</xdr:row>
          <xdr:rowOff>146050</xdr:rowOff>
        </xdr:from>
        <xdr:to>
          <xdr:col>3</xdr:col>
          <xdr:colOff>304800</xdr:colOff>
          <xdr:row>10</xdr:row>
          <xdr:rowOff>361950</xdr:rowOff>
        </xdr:to>
        <xdr:sp macro="" textlink="">
          <xdr:nvSpPr>
            <xdr:cNvPr id="26829" name="Option Button 205" hidden="1">
              <a:extLst>
                <a:ext uri="{63B3BB69-23CF-44E3-9099-C40C66FF867C}">
                  <a14:compatExt spid="_x0000_s26829"/>
                </a:ext>
                <a:ext uri="{FF2B5EF4-FFF2-40B4-BE49-F238E27FC236}">
                  <a16:creationId xmlns:a16="http://schemas.microsoft.com/office/drawing/2014/main" id="{00000000-0008-0000-0E00-0000CD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10</xdr:row>
          <xdr:rowOff>146050</xdr:rowOff>
        </xdr:from>
        <xdr:to>
          <xdr:col>4</xdr:col>
          <xdr:colOff>317500</xdr:colOff>
          <xdr:row>10</xdr:row>
          <xdr:rowOff>374650</xdr:rowOff>
        </xdr:to>
        <xdr:sp macro="" textlink="">
          <xdr:nvSpPr>
            <xdr:cNvPr id="26830" name="Option Button 206" hidden="1">
              <a:extLst>
                <a:ext uri="{63B3BB69-23CF-44E3-9099-C40C66FF867C}">
                  <a14:compatExt spid="_x0000_s26830"/>
                </a:ext>
                <a:ext uri="{FF2B5EF4-FFF2-40B4-BE49-F238E27FC236}">
                  <a16:creationId xmlns:a16="http://schemas.microsoft.com/office/drawing/2014/main" id="{00000000-0008-0000-0E00-0000CE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11</xdr:row>
          <xdr:rowOff>0</xdr:rowOff>
        </xdr:from>
        <xdr:to>
          <xdr:col>5</xdr:col>
          <xdr:colOff>0</xdr:colOff>
          <xdr:row>12</xdr:row>
          <xdr:rowOff>0</xdr:rowOff>
        </xdr:to>
        <xdr:sp macro="" textlink="">
          <xdr:nvSpPr>
            <xdr:cNvPr id="26831" name="Group Box 207" hidden="1">
              <a:extLst>
                <a:ext uri="{63B3BB69-23CF-44E3-9099-C40C66FF867C}">
                  <a14:compatExt spid="_x0000_s26831"/>
                </a:ext>
                <a:ext uri="{FF2B5EF4-FFF2-40B4-BE49-F238E27FC236}">
                  <a16:creationId xmlns:a16="http://schemas.microsoft.com/office/drawing/2014/main" id="{00000000-0008-0000-0E00-0000CF6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127000</xdr:colOff>
          <xdr:row>11</xdr:row>
          <xdr:rowOff>146050</xdr:rowOff>
        </xdr:from>
        <xdr:to>
          <xdr:col>2</xdr:col>
          <xdr:colOff>317500</xdr:colOff>
          <xdr:row>11</xdr:row>
          <xdr:rowOff>361950</xdr:rowOff>
        </xdr:to>
        <xdr:sp macro="" textlink="">
          <xdr:nvSpPr>
            <xdr:cNvPr id="26832" name="Option Button 208" hidden="1">
              <a:extLst>
                <a:ext uri="{63B3BB69-23CF-44E3-9099-C40C66FF867C}">
                  <a14:compatExt spid="_x0000_s26832"/>
                </a:ext>
                <a:ext uri="{FF2B5EF4-FFF2-40B4-BE49-F238E27FC236}">
                  <a16:creationId xmlns:a16="http://schemas.microsoft.com/office/drawing/2014/main" id="{00000000-0008-0000-0E00-0000D0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107950</xdr:colOff>
          <xdr:row>11</xdr:row>
          <xdr:rowOff>146050</xdr:rowOff>
        </xdr:from>
        <xdr:to>
          <xdr:col>3</xdr:col>
          <xdr:colOff>304800</xdr:colOff>
          <xdr:row>11</xdr:row>
          <xdr:rowOff>361950</xdr:rowOff>
        </xdr:to>
        <xdr:sp macro="" textlink="">
          <xdr:nvSpPr>
            <xdr:cNvPr id="26833" name="Option Button 209" hidden="1">
              <a:extLst>
                <a:ext uri="{63B3BB69-23CF-44E3-9099-C40C66FF867C}">
                  <a14:compatExt spid="_x0000_s26833"/>
                </a:ext>
                <a:ext uri="{FF2B5EF4-FFF2-40B4-BE49-F238E27FC236}">
                  <a16:creationId xmlns:a16="http://schemas.microsoft.com/office/drawing/2014/main" id="{00000000-0008-0000-0E00-0000D1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11</xdr:row>
          <xdr:rowOff>146050</xdr:rowOff>
        </xdr:from>
        <xdr:to>
          <xdr:col>4</xdr:col>
          <xdr:colOff>317500</xdr:colOff>
          <xdr:row>11</xdr:row>
          <xdr:rowOff>374650</xdr:rowOff>
        </xdr:to>
        <xdr:sp macro="" textlink="">
          <xdr:nvSpPr>
            <xdr:cNvPr id="26834" name="Option Button 210" hidden="1">
              <a:extLst>
                <a:ext uri="{63B3BB69-23CF-44E3-9099-C40C66FF867C}">
                  <a14:compatExt spid="_x0000_s26834"/>
                </a:ext>
                <a:ext uri="{FF2B5EF4-FFF2-40B4-BE49-F238E27FC236}">
                  <a16:creationId xmlns:a16="http://schemas.microsoft.com/office/drawing/2014/main" id="{00000000-0008-0000-0E00-0000D2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12</xdr:row>
          <xdr:rowOff>0</xdr:rowOff>
        </xdr:from>
        <xdr:to>
          <xdr:col>5</xdr:col>
          <xdr:colOff>0</xdr:colOff>
          <xdr:row>13</xdr:row>
          <xdr:rowOff>0</xdr:rowOff>
        </xdr:to>
        <xdr:sp macro="" textlink="">
          <xdr:nvSpPr>
            <xdr:cNvPr id="26835" name="Group Box 211" hidden="1">
              <a:extLst>
                <a:ext uri="{63B3BB69-23CF-44E3-9099-C40C66FF867C}">
                  <a14:compatExt spid="_x0000_s26835"/>
                </a:ext>
                <a:ext uri="{FF2B5EF4-FFF2-40B4-BE49-F238E27FC236}">
                  <a16:creationId xmlns:a16="http://schemas.microsoft.com/office/drawing/2014/main" id="{00000000-0008-0000-0E00-0000D36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127000</xdr:colOff>
          <xdr:row>12</xdr:row>
          <xdr:rowOff>146050</xdr:rowOff>
        </xdr:from>
        <xdr:to>
          <xdr:col>2</xdr:col>
          <xdr:colOff>317500</xdr:colOff>
          <xdr:row>12</xdr:row>
          <xdr:rowOff>361950</xdr:rowOff>
        </xdr:to>
        <xdr:sp macro="" textlink="">
          <xdr:nvSpPr>
            <xdr:cNvPr id="26836" name="Option Button 212" hidden="1">
              <a:extLst>
                <a:ext uri="{63B3BB69-23CF-44E3-9099-C40C66FF867C}">
                  <a14:compatExt spid="_x0000_s26836"/>
                </a:ext>
                <a:ext uri="{FF2B5EF4-FFF2-40B4-BE49-F238E27FC236}">
                  <a16:creationId xmlns:a16="http://schemas.microsoft.com/office/drawing/2014/main" id="{00000000-0008-0000-0E00-0000D4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107950</xdr:colOff>
          <xdr:row>12</xdr:row>
          <xdr:rowOff>146050</xdr:rowOff>
        </xdr:from>
        <xdr:to>
          <xdr:col>3</xdr:col>
          <xdr:colOff>304800</xdr:colOff>
          <xdr:row>12</xdr:row>
          <xdr:rowOff>361950</xdr:rowOff>
        </xdr:to>
        <xdr:sp macro="" textlink="">
          <xdr:nvSpPr>
            <xdr:cNvPr id="26837" name="Option Button 213" hidden="1">
              <a:extLst>
                <a:ext uri="{63B3BB69-23CF-44E3-9099-C40C66FF867C}">
                  <a14:compatExt spid="_x0000_s26837"/>
                </a:ext>
                <a:ext uri="{FF2B5EF4-FFF2-40B4-BE49-F238E27FC236}">
                  <a16:creationId xmlns:a16="http://schemas.microsoft.com/office/drawing/2014/main" id="{00000000-0008-0000-0E00-0000D5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12</xdr:row>
          <xdr:rowOff>146050</xdr:rowOff>
        </xdr:from>
        <xdr:to>
          <xdr:col>4</xdr:col>
          <xdr:colOff>317500</xdr:colOff>
          <xdr:row>12</xdr:row>
          <xdr:rowOff>374650</xdr:rowOff>
        </xdr:to>
        <xdr:sp macro="" textlink="">
          <xdr:nvSpPr>
            <xdr:cNvPr id="26838" name="Option Button 214" hidden="1">
              <a:extLst>
                <a:ext uri="{63B3BB69-23CF-44E3-9099-C40C66FF867C}">
                  <a14:compatExt spid="_x0000_s26838"/>
                </a:ext>
                <a:ext uri="{FF2B5EF4-FFF2-40B4-BE49-F238E27FC236}">
                  <a16:creationId xmlns:a16="http://schemas.microsoft.com/office/drawing/2014/main" id="{00000000-0008-0000-0E00-0000D6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5</xdr:row>
          <xdr:rowOff>0</xdr:rowOff>
        </xdr:from>
        <xdr:to>
          <xdr:col>5</xdr:col>
          <xdr:colOff>0</xdr:colOff>
          <xdr:row>6</xdr:row>
          <xdr:rowOff>0</xdr:rowOff>
        </xdr:to>
        <xdr:sp macro="" textlink="">
          <xdr:nvSpPr>
            <xdr:cNvPr id="27681" name="Group Box 33" hidden="1">
              <a:extLst>
                <a:ext uri="{63B3BB69-23CF-44E3-9099-C40C66FF867C}">
                  <a14:compatExt spid="_x0000_s27681"/>
                </a:ext>
                <a:ext uri="{FF2B5EF4-FFF2-40B4-BE49-F238E27FC236}">
                  <a16:creationId xmlns:a16="http://schemas.microsoft.com/office/drawing/2014/main" id="{00000000-0008-0000-0F00-0000216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127000</xdr:colOff>
          <xdr:row>5</xdr:row>
          <xdr:rowOff>146050</xdr:rowOff>
        </xdr:from>
        <xdr:to>
          <xdr:col>2</xdr:col>
          <xdr:colOff>317500</xdr:colOff>
          <xdr:row>5</xdr:row>
          <xdr:rowOff>361950</xdr:rowOff>
        </xdr:to>
        <xdr:sp macro="" textlink="">
          <xdr:nvSpPr>
            <xdr:cNvPr id="27682" name="Option Button 34" hidden="1">
              <a:extLst>
                <a:ext uri="{63B3BB69-23CF-44E3-9099-C40C66FF867C}">
                  <a14:compatExt spid="_x0000_s27682"/>
                </a:ext>
                <a:ext uri="{FF2B5EF4-FFF2-40B4-BE49-F238E27FC236}">
                  <a16:creationId xmlns:a16="http://schemas.microsoft.com/office/drawing/2014/main" id="{00000000-0008-0000-0F00-000022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107950</xdr:colOff>
          <xdr:row>5</xdr:row>
          <xdr:rowOff>146050</xdr:rowOff>
        </xdr:from>
        <xdr:to>
          <xdr:col>3</xdr:col>
          <xdr:colOff>304800</xdr:colOff>
          <xdr:row>5</xdr:row>
          <xdr:rowOff>361950</xdr:rowOff>
        </xdr:to>
        <xdr:sp macro="" textlink="">
          <xdr:nvSpPr>
            <xdr:cNvPr id="27684" name="Option Button 36" hidden="1">
              <a:extLst>
                <a:ext uri="{63B3BB69-23CF-44E3-9099-C40C66FF867C}">
                  <a14:compatExt spid="_x0000_s27684"/>
                </a:ext>
                <a:ext uri="{FF2B5EF4-FFF2-40B4-BE49-F238E27FC236}">
                  <a16:creationId xmlns:a16="http://schemas.microsoft.com/office/drawing/2014/main" id="{00000000-0008-0000-0F00-000024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0</xdr:colOff>
      <xdr:row>5</xdr:row>
      <xdr:rowOff>0</xdr:rowOff>
    </xdr:from>
    <xdr:to>
      <xdr:col>12</xdr:col>
      <xdr:colOff>85725</xdr:colOff>
      <xdr:row>5</xdr:row>
      <xdr:rowOff>361950</xdr:rowOff>
    </xdr:to>
    <xdr:sp macro="" textlink="">
      <xdr:nvSpPr>
        <xdr:cNvPr id="38" name="Afgeronde rechthoek 37">
          <a:hlinkClick xmlns:r="http://schemas.openxmlformats.org/officeDocument/2006/relationships" r:id="rId1"/>
          <a:extLst>
            <a:ext uri="{FF2B5EF4-FFF2-40B4-BE49-F238E27FC236}">
              <a16:creationId xmlns:a16="http://schemas.microsoft.com/office/drawing/2014/main" id="{00000000-0008-0000-0F00-000026000000}"/>
            </a:ext>
          </a:extLst>
        </xdr:cNvPr>
        <xdr:cNvSpPr/>
      </xdr:nvSpPr>
      <xdr:spPr>
        <a:xfrm>
          <a:off x="11325225" y="1019175"/>
          <a:ext cx="1828800" cy="361950"/>
        </a:xfrm>
        <a:prstGeom prst="roundRect">
          <a:avLst/>
        </a:prstGeom>
        <a:solidFill>
          <a:srgbClr val="00B0F0"/>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nl-NL" sz="1800"/>
            <a:t>totaaloverzicht</a:t>
          </a:r>
        </a:p>
      </xdr:txBody>
    </xdr:sp>
    <xdr:clientData fPrintsWithSheet="0"/>
  </xdr:twoCellAnchor>
  <xdr:twoCellAnchor>
    <xdr:from>
      <xdr:col>8</xdr:col>
      <xdr:colOff>0</xdr:colOff>
      <xdr:row>7</xdr:row>
      <xdr:rowOff>0</xdr:rowOff>
    </xdr:from>
    <xdr:to>
      <xdr:col>12</xdr:col>
      <xdr:colOff>104775</xdr:colOff>
      <xdr:row>10</xdr:row>
      <xdr:rowOff>0</xdr:rowOff>
    </xdr:to>
    <xdr:sp macro="" textlink="">
      <xdr:nvSpPr>
        <xdr:cNvPr id="39" name="Toelichting met PIJL-LINKS 38">
          <a:extLst>
            <a:ext uri="{FF2B5EF4-FFF2-40B4-BE49-F238E27FC236}">
              <a16:creationId xmlns:a16="http://schemas.microsoft.com/office/drawing/2014/main" id="{00000000-0008-0000-0F00-000027000000}"/>
            </a:ext>
          </a:extLst>
        </xdr:cNvPr>
        <xdr:cNvSpPr/>
      </xdr:nvSpPr>
      <xdr:spPr>
        <a:xfrm>
          <a:off x="11363325" y="2009775"/>
          <a:ext cx="1847850" cy="1514475"/>
        </a:xfrm>
        <a:prstGeom prst="leftArrowCallout">
          <a:avLst>
            <a:gd name="adj1" fmla="val 23649"/>
            <a:gd name="adj2" fmla="val 25000"/>
            <a:gd name="adj3" fmla="val 25000"/>
            <a:gd name="adj4" fmla="val 71000"/>
          </a:avLst>
        </a:prstGeom>
        <a:solidFill>
          <a:srgbClr val="00B0F0"/>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nl-NL" sz="1400"/>
            <a:t>selectievakjes uitzetten?</a:t>
          </a:r>
        </a:p>
        <a:p>
          <a:pPr algn="l"/>
          <a:endParaRPr lang="nl-NL" sz="1400"/>
        </a:p>
        <a:p>
          <a:pPr algn="l"/>
          <a:r>
            <a:rPr lang="nl-NL" sz="1400"/>
            <a:t>selecteer</a:t>
          </a:r>
          <a:r>
            <a:rPr lang="nl-NL" sz="1400" baseline="0"/>
            <a:t> de getallenrij  + druk op Delete</a:t>
          </a:r>
          <a:endParaRPr lang="nl-NL" sz="1400"/>
        </a:p>
      </xdr:txBody>
    </xdr:sp>
    <xdr:clientData/>
  </xdr:twoCellAnchor>
  <mc:AlternateContent xmlns:mc="http://schemas.openxmlformats.org/markup-compatibility/2006">
    <mc:Choice xmlns:a14="http://schemas.microsoft.com/office/drawing/2010/main" Requires="a14">
      <xdr:twoCellAnchor editAs="oneCell">
        <xdr:from>
          <xdr:col>4</xdr:col>
          <xdr:colOff>114300</xdr:colOff>
          <xdr:row>5</xdr:row>
          <xdr:rowOff>146050</xdr:rowOff>
        </xdr:from>
        <xdr:to>
          <xdr:col>4</xdr:col>
          <xdr:colOff>317500</xdr:colOff>
          <xdr:row>5</xdr:row>
          <xdr:rowOff>374650</xdr:rowOff>
        </xdr:to>
        <xdr:sp macro="" textlink="">
          <xdr:nvSpPr>
            <xdr:cNvPr id="27685" name="Option Button 37" hidden="1">
              <a:extLst>
                <a:ext uri="{63B3BB69-23CF-44E3-9099-C40C66FF867C}">
                  <a14:compatExt spid="_x0000_s27685"/>
                </a:ext>
                <a:ext uri="{FF2B5EF4-FFF2-40B4-BE49-F238E27FC236}">
                  <a16:creationId xmlns:a16="http://schemas.microsoft.com/office/drawing/2014/main" id="{00000000-0008-0000-0F00-000025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xdr:row>
          <xdr:rowOff>0</xdr:rowOff>
        </xdr:from>
        <xdr:to>
          <xdr:col>5</xdr:col>
          <xdr:colOff>0</xdr:colOff>
          <xdr:row>7</xdr:row>
          <xdr:rowOff>0</xdr:rowOff>
        </xdr:to>
        <xdr:sp macro="" textlink="">
          <xdr:nvSpPr>
            <xdr:cNvPr id="27688" name="Group Box 40" hidden="1">
              <a:extLst>
                <a:ext uri="{63B3BB69-23CF-44E3-9099-C40C66FF867C}">
                  <a14:compatExt spid="_x0000_s27688"/>
                </a:ext>
                <a:ext uri="{FF2B5EF4-FFF2-40B4-BE49-F238E27FC236}">
                  <a16:creationId xmlns:a16="http://schemas.microsoft.com/office/drawing/2014/main" id="{00000000-0008-0000-0F00-0000286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127000</xdr:colOff>
          <xdr:row>6</xdr:row>
          <xdr:rowOff>146050</xdr:rowOff>
        </xdr:from>
        <xdr:to>
          <xdr:col>2</xdr:col>
          <xdr:colOff>317500</xdr:colOff>
          <xdr:row>6</xdr:row>
          <xdr:rowOff>361950</xdr:rowOff>
        </xdr:to>
        <xdr:sp macro="" textlink="">
          <xdr:nvSpPr>
            <xdr:cNvPr id="27689" name="Option Button 41" hidden="1">
              <a:extLst>
                <a:ext uri="{63B3BB69-23CF-44E3-9099-C40C66FF867C}">
                  <a14:compatExt spid="_x0000_s27689"/>
                </a:ext>
                <a:ext uri="{FF2B5EF4-FFF2-40B4-BE49-F238E27FC236}">
                  <a16:creationId xmlns:a16="http://schemas.microsoft.com/office/drawing/2014/main" id="{00000000-0008-0000-0F00-000029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107950</xdr:colOff>
          <xdr:row>6</xdr:row>
          <xdr:rowOff>146050</xdr:rowOff>
        </xdr:from>
        <xdr:to>
          <xdr:col>3</xdr:col>
          <xdr:colOff>304800</xdr:colOff>
          <xdr:row>6</xdr:row>
          <xdr:rowOff>361950</xdr:rowOff>
        </xdr:to>
        <xdr:sp macro="" textlink="">
          <xdr:nvSpPr>
            <xdr:cNvPr id="27690" name="Option Button 42" hidden="1">
              <a:extLst>
                <a:ext uri="{63B3BB69-23CF-44E3-9099-C40C66FF867C}">
                  <a14:compatExt spid="_x0000_s27690"/>
                </a:ext>
                <a:ext uri="{FF2B5EF4-FFF2-40B4-BE49-F238E27FC236}">
                  <a16:creationId xmlns:a16="http://schemas.microsoft.com/office/drawing/2014/main" id="{00000000-0008-0000-0F00-00002A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6</xdr:row>
          <xdr:rowOff>146050</xdr:rowOff>
        </xdr:from>
        <xdr:to>
          <xdr:col>4</xdr:col>
          <xdr:colOff>317500</xdr:colOff>
          <xdr:row>6</xdr:row>
          <xdr:rowOff>374650</xdr:rowOff>
        </xdr:to>
        <xdr:sp macro="" textlink="">
          <xdr:nvSpPr>
            <xdr:cNvPr id="27691" name="Option Button 43" hidden="1">
              <a:extLst>
                <a:ext uri="{63B3BB69-23CF-44E3-9099-C40C66FF867C}">
                  <a14:compatExt spid="_x0000_s27691"/>
                </a:ext>
                <a:ext uri="{FF2B5EF4-FFF2-40B4-BE49-F238E27FC236}">
                  <a16:creationId xmlns:a16="http://schemas.microsoft.com/office/drawing/2014/main" id="{00000000-0008-0000-0F00-00002B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xdr:row>
          <xdr:rowOff>0</xdr:rowOff>
        </xdr:from>
        <xdr:to>
          <xdr:col>5</xdr:col>
          <xdr:colOff>0</xdr:colOff>
          <xdr:row>8</xdr:row>
          <xdr:rowOff>0</xdr:rowOff>
        </xdr:to>
        <xdr:sp macro="" textlink="">
          <xdr:nvSpPr>
            <xdr:cNvPr id="27692" name="Group Box 44" hidden="1">
              <a:extLst>
                <a:ext uri="{63B3BB69-23CF-44E3-9099-C40C66FF867C}">
                  <a14:compatExt spid="_x0000_s27692"/>
                </a:ext>
                <a:ext uri="{FF2B5EF4-FFF2-40B4-BE49-F238E27FC236}">
                  <a16:creationId xmlns:a16="http://schemas.microsoft.com/office/drawing/2014/main" id="{00000000-0008-0000-0F00-00002C6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127000</xdr:colOff>
          <xdr:row>7</xdr:row>
          <xdr:rowOff>146050</xdr:rowOff>
        </xdr:from>
        <xdr:to>
          <xdr:col>2</xdr:col>
          <xdr:colOff>317500</xdr:colOff>
          <xdr:row>7</xdr:row>
          <xdr:rowOff>361950</xdr:rowOff>
        </xdr:to>
        <xdr:sp macro="" textlink="">
          <xdr:nvSpPr>
            <xdr:cNvPr id="27693" name="Option Button 45" hidden="1">
              <a:extLst>
                <a:ext uri="{63B3BB69-23CF-44E3-9099-C40C66FF867C}">
                  <a14:compatExt spid="_x0000_s27693"/>
                </a:ext>
                <a:ext uri="{FF2B5EF4-FFF2-40B4-BE49-F238E27FC236}">
                  <a16:creationId xmlns:a16="http://schemas.microsoft.com/office/drawing/2014/main" id="{00000000-0008-0000-0F00-00002D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107950</xdr:colOff>
          <xdr:row>7</xdr:row>
          <xdr:rowOff>146050</xdr:rowOff>
        </xdr:from>
        <xdr:to>
          <xdr:col>3</xdr:col>
          <xdr:colOff>304800</xdr:colOff>
          <xdr:row>7</xdr:row>
          <xdr:rowOff>361950</xdr:rowOff>
        </xdr:to>
        <xdr:sp macro="" textlink="">
          <xdr:nvSpPr>
            <xdr:cNvPr id="27694" name="Option Button 46" hidden="1">
              <a:extLst>
                <a:ext uri="{63B3BB69-23CF-44E3-9099-C40C66FF867C}">
                  <a14:compatExt spid="_x0000_s27694"/>
                </a:ext>
                <a:ext uri="{FF2B5EF4-FFF2-40B4-BE49-F238E27FC236}">
                  <a16:creationId xmlns:a16="http://schemas.microsoft.com/office/drawing/2014/main" id="{00000000-0008-0000-0F00-00002E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7</xdr:row>
          <xdr:rowOff>146050</xdr:rowOff>
        </xdr:from>
        <xdr:to>
          <xdr:col>4</xdr:col>
          <xdr:colOff>317500</xdr:colOff>
          <xdr:row>7</xdr:row>
          <xdr:rowOff>374650</xdr:rowOff>
        </xdr:to>
        <xdr:sp macro="" textlink="">
          <xdr:nvSpPr>
            <xdr:cNvPr id="27695" name="Option Button 47" hidden="1">
              <a:extLst>
                <a:ext uri="{63B3BB69-23CF-44E3-9099-C40C66FF867C}">
                  <a14:compatExt spid="_x0000_s27695"/>
                </a:ext>
                <a:ext uri="{FF2B5EF4-FFF2-40B4-BE49-F238E27FC236}">
                  <a16:creationId xmlns:a16="http://schemas.microsoft.com/office/drawing/2014/main" id="{00000000-0008-0000-0F00-00002F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0</xdr:rowOff>
        </xdr:from>
        <xdr:to>
          <xdr:col>5</xdr:col>
          <xdr:colOff>0</xdr:colOff>
          <xdr:row>9</xdr:row>
          <xdr:rowOff>0</xdr:rowOff>
        </xdr:to>
        <xdr:sp macro="" textlink="">
          <xdr:nvSpPr>
            <xdr:cNvPr id="27696" name="Group Box 48" hidden="1">
              <a:extLst>
                <a:ext uri="{63B3BB69-23CF-44E3-9099-C40C66FF867C}">
                  <a14:compatExt spid="_x0000_s27696"/>
                </a:ext>
                <a:ext uri="{FF2B5EF4-FFF2-40B4-BE49-F238E27FC236}">
                  <a16:creationId xmlns:a16="http://schemas.microsoft.com/office/drawing/2014/main" id="{00000000-0008-0000-0F00-0000306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127000</xdr:colOff>
          <xdr:row>8</xdr:row>
          <xdr:rowOff>146050</xdr:rowOff>
        </xdr:from>
        <xdr:to>
          <xdr:col>2</xdr:col>
          <xdr:colOff>317500</xdr:colOff>
          <xdr:row>8</xdr:row>
          <xdr:rowOff>361950</xdr:rowOff>
        </xdr:to>
        <xdr:sp macro="" textlink="">
          <xdr:nvSpPr>
            <xdr:cNvPr id="27697" name="Option Button 49" hidden="1">
              <a:extLst>
                <a:ext uri="{63B3BB69-23CF-44E3-9099-C40C66FF867C}">
                  <a14:compatExt spid="_x0000_s27697"/>
                </a:ext>
                <a:ext uri="{FF2B5EF4-FFF2-40B4-BE49-F238E27FC236}">
                  <a16:creationId xmlns:a16="http://schemas.microsoft.com/office/drawing/2014/main" id="{00000000-0008-0000-0F00-000031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107950</xdr:colOff>
          <xdr:row>8</xdr:row>
          <xdr:rowOff>146050</xdr:rowOff>
        </xdr:from>
        <xdr:to>
          <xdr:col>3</xdr:col>
          <xdr:colOff>304800</xdr:colOff>
          <xdr:row>8</xdr:row>
          <xdr:rowOff>361950</xdr:rowOff>
        </xdr:to>
        <xdr:sp macro="" textlink="">
          <xdr:nvSpPr>
            <xdr:cNvPr id="27698" name="Option Button 50" hidden="1">
              <a:extLst>
                <a:ext uri="{63B3BB69-23CF-44E3-9099-C40C66FF867C}">
                  <a14:compatExt spid="_x0000_s27698"/>
                </a:ext>
                <a:ext uri="{FF2B5EF4-FFF2-40B4-BE49-F238E27FC236}">
                  <a16:creationId xmlns:a16="http://schemas.microsoft.com/office/drawing/2014/main" id="{00000000-0008-0000-0F00-000032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8</xdr:row>
          <xdr:rowOff>146050</xdr:rowOff>
        </xdr:from>
        <xdr:to>
          <xdr:col>4</xdr:col>
          <xdr:colOff>317500</xdr:colOff>
          <xdr:row>8</xdr:row>
          <xdr:rowOff>374650</xdr:rowOff>
        </xdr:to>
        <xdr:sp macro="" textlink="">
          <xdr:nvSpPr>
            <xdr:cNvPr id="27699" name="Option Button 51" hidden="1">
              <a:extLst>
                <a:ext uri="{63B3BB69-23CF-44E3-9099-C40C66FF867C}">
                  <a14:compatExt spid="_x0000_s27699"/>
                </a:ext>
                <a:ext uri="{FF2B5EF4-FFF2-40B4-BE49-F238E27FC236}">
                  <a16:creationId xmlns:a16="http://schemas.microsoft.com/office/drawing/2014/main" id="{00000000-0008-0000-0F00-000033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xdr:row>
          <xdr:rowOff>0</xdr:rowOff>
        </xdr:from>
        <xdr:to>
          <xdr:col>5</xdr:col>
          <xdr:colOff>0</xdr:colOff>
          <xdr:row>10</xdr:row>
          <xdr:rowOff>0</xdr:rowOff>
        </xdr:to>
        <xdr:sp macro="" textlink="">
          <xdr:nvSpPr>
            <xdr:cNvPr id="27700" name="Group Box 52" hidden="1">
              <a:extLst>
                <a:ext uri="{63B3BB69-23CF-44E3-9099-C40C66FF867C}">
                  <a14:compatExt spid="_x0000_s27700"/>
                </a:ext>
                <a:ext uri="{FF2B5EF4-FFF2-40B4-BE49-F238E27FC236}">
                  <a16:creationId xmlns:a16="http://schemas.microsoft.com/office/drawing/2014/main" id="{00000000-0008-0000-0F00-0000346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127000</xdr:colOff>
          <xdr:row>9</xdr:row>
          <xdr:rowOff>146050</xdr:rowOff>
        </xdr:from>
        <xdr:to>
          <xdr:col>2</xdr:col>
          <xdr:colOff>317500</xdr:colOff>
          <xdr:row>9</xdr:row>
          <xdr:rowOff>361950</xdr:rowOff>
        </xdr:to>
        <xdr:sp macro="" textlink="">
          <xdr:nvSpPr>
            <xdr:cNvPr id="27701" name="Option Button 53" hidden="1">
              <a:extLst>
                <a:ext uri="{63B3BB69-23CF-44E3-9099-C40C66FF867C}">
                  <a14:compatExt spid="_x0000_s27701"/>
                </a:ext>
                <a:ext uri="{FF2B5EF4-FFF2-40B4-BE49-F238E27FC236}">
                  <a16:creationId xmlns:a16="http://schemas.microsoft.com/office/drawing/2014/main" id="{00000000-0008-0000-0F00-000035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107950</xdr:colOff>
          <xdr:row>9</xdr:row>
          <xdr:rowOff>146050</xdr:rowOff>
        </xdr:from>
        <xdr:to>
          <xdr:col>3</xdr:col>
          <xdr:colOff>304800</xdr:colOff>
          <xdr:row>9</xdr:row>
          <xdr:rowOff>361950</xdr:rowOff>
        </xdr:to>
        <xdr:sp macro="" textlink="">
          <xdr:nvSpPr>
            <xdr:cNvPr id="27702" name="Option Button 54" hidden="1">
              <a:extLst>
                <a:ext uri="{63B3BB69-23CF-44E3-9099-C40C66FF867C}">
                  <a14:compatExt spid="_x0000_s27702"/>
                </a:ext>
                <a:ext uri="{FF2B5EF4-FFF2-40B4-BE49-F238E27FC236}">
                  <a16:creationId xmlns:a16="http://schemas.microsoft.com/office/drawing/2014/main" id="{00000000-0008-0000-0F00-000036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9</xdr:row>
          <xdr:rowOff>146050</xdr:rowOff>
        </xdr:from>
        <xdr:to>
          <xdr:col>4</xdr:col>
          <xdr:colOff>317500</xdr:colOff>
          <xdr:row>9</xdr:row>
          <xdr:rowOff>374650</xdr:rowOff>
        </xdr:to>
        <xdr:sp macro="" textlink="">
          <xdr:nvSpPr>
            <xdr:cNvPr id="27703" name="Option Button 55" hidden="1">
              <a:extLst>
                <a:ext uri="{63B3BB69-23CF-44E3-9099-C40C66FF867C}">
                  <a14:compatExt spid="_x0000_s27703"/>
                </a:ext>
                <a:ext uri="{FF2B5EF4-FFF2-40B4-BE49-F238E27FC236}">
                  <a16:creationId xmlns:a16="http://schemas.microsoft.com/office/drawing/2014/main" id="{00000000-0008-0000-0F00-000037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13</xdr:row>
          <xdr:rowOff>0</xdr:rowOff>
        </xdr:from>
        <xdr:to>
          <xdr:col>5</xdr:col>
          <xdr:colOff>0</xdr:colOff>
          <xdr:row>14</xdr:row>
          <xdr:rowOff>0</xdr:rowOff>
        </xdr:to>
        <xdr:sp macro="" textlink="">
          <xdr:nvSpPr>
            <xdr:cNvPr id="27704" name="Group Box 56" hidden="1">
              <a:extLst>
                <a:ext uri="{63B3BB69-23CF-44E3-9099-C40C66FF867C}">
                  <a14:compatExt spid="_x0000_s27704"/>
                </a:ext>
                <a:ext uri="{FF2B5EF4-FFF2-40B4-BE49-F238E27FC236}">
                  <a16:creationId xmlns:a16="http://schemas.microsoft.com/office/drawing/2014/main" id="{00000000-0008-0000-0F00-0000386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127000</xdr:colOff>
          <xdr:row>13</xdr:row>
          <xdr:rowOff>146050</xdr:rowOff>
        </xdr:from>
        <xdr:to>
          <xdr:col>3</xdr:col>
          <xdr:colOff>323850</xdr:colOff>
          <xdr:row>13</xdr:row>
          <xdr:rowOff>361950</xdr:rowOff>
        </xdr:to>
        <xdr:sp macro="" textlink="">
          <xdr:nvSpPr>
            <xdr:cNvPr id="27705" name="Option Button 57" hidden="1">
              <a:extLst>
                <a:ext uri="{63B3BB69-23CF-44E3-9099-C40C66FF867C}">
                  <a14:compatExt spid="_x0000_s27705"/>
                </a:ext>
                <a:ext uri="{FF2B5EF4-FFF2-40B4-BE49-F238E27FC236}">
                  <a16:creationId xmlns:a16="http://schemas.microsoft.com/office/drawing/2014/main" id="{00000000-0008-0000-0F00-000039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13</xdr:row>
          <xdr:rowOff>133350</xdr:rowOff>
        </xdr:from>
        <xdr:to>
          <xdr:col>4</xdr:col>
          <xdr:colOff>317500</xdr:colOff>
          <xdr:row>13</xdr:row>
          <xdr:rowOff>355600</xdr:rowOff>
        </xdr:to>
        <xdr:sp macro="" textlink="">
          <xdr:nvSpPr>
            <xdr:cNvPr id="27706" name="Option Button 58" hidden="1">
              <a:extLst>
                <a:ext uri="{63B3BB69-23CF-44E3-9099-C40C66FF867C}">
                  <a14:compatExt spid="_x0000_s27706"/>
                </a:ext>
                <a:ext uri="{FF2B5EF4-FFF2-40B4-BE49-F238E27FC236}">
                  <a16:creationId xmlns:a16="http://schemas.microsoft.com/office/drawing/2014/main" id="{00000000-0008-0000-0F00-00003A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14</xdr:row>
          <xdr:rowOff>0</xdr:rowOff>
        </xdr:from>
        <xdr:to>
          <xdr:col>5</xdr:col>
          <xdr:colOff>0</xdr:colOff>
          <xdr:row>15</xdr:row>
          <xdr:rowOff>0</xdr:rowOff>
        </xdr:to>
        <xdr:sp macro="" textlink="">
          <xdr:nvSpPr>
            <xdr:cNvPr id="27707" name="Group Box 59" hidden="1">
              <a:extLst>
                <a:ext uri="{63B3BB69-23CF-44E3-9099-C40C66FF867C}">
                  <a14:compatExt spid="_x0000_s27707"/>
                </a:ext>
                <a:ext uri="{FF2B5EF4-FFF2-40B4-BE49-F238E27FC236}">
                  <a16:creationId xmlns:a16="http://schemas.microsoft.com/office/drawing/2014/main" id="{00000000-0008-0000-0F00-00003B6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127000</xdr:colOff>
          <xdr:row>14</xdr:row>
          <xdr:rowOff>146050</xdr:rowOff>
        </xdr:from>
        <xdr:to>
          <xdr:col>3</xdr:col>
          <xdr:colOff>323850</xdr:colOff>
          <xdr:row>14</xdr:row>
          <xdr:rowOff>361950</xdr:rowOff>
        </xdr:to>
        <xdr:sp macro="" textlink="">
          <xdr:nvSpPr>
            <xdr:cNvPr id="27708" name="Option Button 60" hidden="1">
              <a:extLst>
                <a:ext uri="{63B3BB69-23CF-44E3-9099-C40C66FF867C}">
                  <a14:compatExt spid="_x0000_s27708"/>
                </a:ext>
                <a:ext uri="{FF2B5EF4-FFF2-40B4-BE49-F238E27FC236}">
                  <a16:creationId xmlns:a16="http://schemas.microsoft.com/office/drawing/2014/main" id="{00000000-0008-0000-0F00-00003C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14</xdr:row>
          <xdr:rowOff>133350</xdr:rowOff>
        </xdr:from>
        <xdr:to>
          <xdr:col>4</xdr:col>
          <xdr:colOff>317500</xdr:colOff>
          <xdr:row>14</xdr:row>
          <xdr:rowOff>355600</xdr:rowOff>
        </xdr:to>
        <xdr:sp macro="" textlink="">
          <xdr:nvSpPr>
            <xdr:cNvPr id="27709" name="Option Button 61" hidden="1">
              <a:extLst>
                <a:ext uri="{63B3BB69-23CF-44E3-9099-C40C66FF867C}">
                  <a14:compatExt spid="_x0000_s27709"/>
                </a:ext>
                <a:ext uri="{FF2B5EF4-FFF2-40B4-BE49-F238E27FC236}">
                  <a16:creationId xmlns:a16="http://schemas.microsoft.com/office/drawing/2014/main" id="{00000000-0008-0000-0F00-00003D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15</xdr:row>
          <xdr:rowOff>0</xdr:rowOff>
        </xdr:from>
        <xdr:to>
          <xdr:col>5</xdr:col>
          <xdr:colOff>0</xdr:colOff>
          <xdr:row>16</xdr:row>
          <xdr:rowOff>0</xdr:rowOff>
        </xdr:to>
        <xdr:sp macro="" textlink="">
          <xdr:nvSpPr>
            <xdr:cNvPr id="27710" name="Group Box 62" hidden="1">
              <a:extLst>
                <a:ext uri="{63B3BB69-23CF-44E3-9099-C40C66FF867C}">
                  <a14:compatExt spid="_x0000_s27710"/>
                </a:ext>
                <a:ext uri="{FF2B5EF4-FFF2-40B4-BE49-F238E27FC236}">
                  <a16:creationId xmlns:a16="http://schemas.microsoft.com/office/drawing/2014/main" id="{00000000-0008-0000-0F00-00003E6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127000</xdr:colOff>
          <xdr:row>15</xdr:row>
          <xdr:rowOff>146050</xdr:rowOff>
        </xdr:from>
        <xdr:to>
          <xdr:col>3</xdr:col>
          <xdr:colOff>323850</xdr:colOff>
          <xdr:row>15</xdr:row>
          <xdr:rowOff>361950</xdr:rowOff>
        </xdr:to>
        <xdr:sp macro="" textlink="">
          <xdr:nvSpPr>
            <xdr:cNvPr id="27711" name="Option Button 63" hidden="1">
              <a:extLst>
                <a:ext uri="{63B3BB69-23CF-44E3-9099-C40C66FF867C}">
                  <a14:compatExt spid="_x0000_s27711"/>
                </a:ext>
                <a:ext uri="{FF2B5EF4-FFF2-40B4-BE49-F238E27FC236}">
                  <a16:creationId xmlns:a16="http://schemas.microsoft.com/office/drawing/2014/main" id="{00000000-0008-0000-0F00-00003F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15</xdr:row>
          <xdr:rowOff>133350</xdr:rowOff>
        </xdr:from>
        <xdr:to>
          <xdr:col>4</xdr:col>
          <xdr:colOff>317500</xdr:colOff>
          <xdr:row>15</xdr:row>
          <xdr:rowOff>355600</xdr:rowOff>
        </xdr:to>
        <xdr:sp macro="" textlink="">
          <xdr:nvSpPr>
            <xdr:cNvPr id="27712" name="Option Button 64" hidden="1">
              <a:extLst>
                <a:ext uri="{63B3BB69-23CF-44E3-9099-C40C66FF867C}">
                  <a14:compatExt spid="_x0000_s27712"/>
                </a:ext>
                <a:ext uri="{FF2B5EF4-FFF2-40B4-BE49-F238E27FC236}">
                  <a16:creationId xmlns:a16="http://schemas.microsoft.com/office/drawing/2014/main" id="{00000000-0008-0000-0F00-000040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6.xml><?xml version="1.0" encoding="utf-8"?>
<xdr:wsDr xmlns:xdr="http://schemas.openxmlformats.org/drawingml/2006/spreadsheetDrawing" xmlns:a="http://schemas.openxmlformats.org/drawingml/2006/main">
  <xdr:twoCellAnchor>
    <xdr:from>
      <xdr:col>9</xdr:col>
      <xdr:colOff>0</xdr:colOff>
      <xdr:row>5</xdr:row>
      <xdr:rowOff>0</xdr:rowOff>
    </xdr:from>
    <xdr:to>
      <xdr:col>12</xdr:col>
      <xdr:colOff>85725</xdr:colOff>
      <xdr:row>5</xdr:row>
      <xdr:rowOff>361950</xdr:rowOff>
    </xdr:to>
    <xdr:sp macro="" textlink="">
      <xdr:nvSpPr>
        <xdr:cNvPr id="30" name="Afgeronde rechthoek 29">
          <a:hlinkClick xmlns:r="http://schemas.openxmlformats.org/officeDocument/2006/relationships" r:id="rId1"/>
          <a:extLst>
            <a:ext uri="{FF2B5EF4-FFF2-40B4-BE49-F238E27FC236}">
              <a16:creationId xmlns:a16="http://schemas.microsoft.com/office/drawing/2014/main" id="{00000000-0008-0000-1000-00001E000000}"/>
            </a:ext>
          </a:extLst>
        </xdr:cNvPr>
        <xdr:cNvSpPr/>
      </xdr:nvSpPr>
      <xdr:spPr>
        <a:xfrm>
          <a:off x="11325225" y="1019175"/>
          <a:ext cx="1828800" cy="361950"/>
        </a:xfrm>
        <a:prstGeom prst="roundRect">
          <a:avLst/>
        </a:prstGeom>
        <a:solidFill>
          <a:srgbClr val="00B0F0"/>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nl-NL" sz="1800"/>
            <a:t>totaaloverzicht</a:t>
          </a:r>
        </a:p>
      </xdr:txBody>
    </xdr:sp>
    <xdr:clientData fPrintsWithSheet="0"/>
  </xdr:twoCellAnchor>
  <xdr:twoCellAnchor>
    <xdr:from>
      <xdr:col>9</xdr:col>
      <xdr:colOff>9525</xdr:colOff>
      <xdr:row>11</xdr:row>
      <xdr:rowOff>0</xdr:rowOff>
    </xdr:from>
    <xdr:to>
      <xdr:col>12</xdr:col>
      <xdr:colOff>114300</xdr:colOff>
      <xdr:row>14</xdr:row>
      <xdr:rowOff>0</xdr:rowOff>
    </xdr:to>
    <xdr:sp macro="" textlink="">
      <xdr:nvSpPr>
        <xdr:cNvPr id="31" name="Toelichting met PIJL-LINKS 30">
          <a:extLst>
            <a:ext uri="{FF2B5EF4-FFF2-40B4-BE49-F238E27FC236}">
              <a16:creationId xmlns:a16="http://schemas.microsoft.com/office/drawing/2014/main" id="{00000000-0008-0000-1000-00001F000000}"/>
            </a:ext>
          </a:extLst>
        </xdr:cNvPr>
        <xdr:cNvSpPr/>
      </xdr:nvSpPr>
      <xdr:spPr>
        <a:xfrm>
          <a:off x="11372850" y="3371850"/>
          <a:ext cx="1847850" cy="1514475"/>
        </a:xfrm>
        <a:prstGeom prst="leftArrowCallout">
          <a:avLst>
            <a:gd name="adj1" fmla="val 23649"/>
            <a:gd name="adj2" fmla="val 25000"/>
            <a:gd name="adj3" fmla="val 25000"/>
            <a:gd name="adj4" fmla="val 71000"/>
          </a:avLst>
        </a:prstGeom>
        <a:solidFill>
          <a:srgbClr val="00B0F0"/>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nl-NL" sz="1400"/>
            <a:t>selectievakjes uitzetten?</a:t>
          </a:r>
        </a:p>
        <a:p>
          <a:pPr algn="l"/>
          <a:endParaRPr lang="nl-NL" sz="1400"/>
        </a:p>
        <a:p>
          <a:pPr algn="l"/>
          <a:r>
            <a:rPr lang="nl-NL" sz="1400"/>
            <a:t>selecteer</a:t>
          </a:r>
          <a:r>
            <a:rPr lang="nl-NL" sz="1400" baseline="0"/>
            <a:t> de getallenrij  + druk op Delete</a:t>
          </a:r>
          <a:endParaRPr lang="nl-NL" sz="1400"/>
        </a:p>
      </xdr:txBody>
    </xdr:sp>
    <xdr:clientData/>
  </xdr:twoCellAnchor>
  <mc:AlternateContent xmlns:mc="http://schemas.openxmlformats.org/markup-compatibility/2006">
    <mc:Choice xmlns:a14="http://schemas.microsoft.com/office/drawing/2010/main" Requires="a14">
      <xdr:twoCellAnchor editAs="oneCell">
        <xdr:from>
          <xdr:col>2</xdr:col>
          <xdr:colOff>0</xdr:colOff>
          <xdr:row>11</xdr:row>
          <xdr:rowOff>0</xdr:rowOff>
        </xdr:from>
        <xdr:to>
          <xdr:col>5</xdr:col>
          <xdr:colOff>0</xdr:colOff>
          <xdr:row>12</xdr:row>
          <xdr:rowOff>0</xdr:rowOff>
        </xdr:to>
        <xdr:sp macro="" textlink="">
          <xdr:nvSpPr>
            <xdr:cNvPr id="28701" name="Group Box 29" hidden="1">
              <a:extLst>
                <a:ext uri="{63B3BB69-23CF-44E3-9099-C40C66FF867C}">
                  <a14:compatExt spid="_x0000_s28701"/>
                </a:ext>
                <a:ext uri="{FF2B5EF4-FFF2-40B4-BE49-F238E27FC236}">
                  <a16:creationId xmlns:a16="http://schemas.microsoft.com/office/drawing/2014/main" id="{00000000-0008-0000-1000-00001D7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127000</xdr:colOff>
          <xdr:row>11</xdr:row>
          <xdr:rowOff>146050</xdr:rowOff>
        </xdr:from>
        <xdr:to>
          <xdr:col>3</xdr:col>
          <xdr:colOff>323850</xdr:colOff>
          <xdr:row>11</xdr:row>
          <xdr:rowOff>361950</xdr:rowOff>
        </xdr:to>
        <xdr:sp macro="" textlink="">
          <xdr:nvSpPr>
            <xdr:cNvPr id="28702" name="Option Button 30" hidden="1">
              <a:extLst>
                <a:ext uri="{63B3BB69-23CF-44E3-9099-C40C66FF867C}">
                  <a14:compatExt spid="_x0000_s28702"/>
                </a:ext>
                <a:ext uri="{FF2B5EF4-FFF2-40B4-BE49-F238E27FC236}">
                  <a16:creationId xmlns:a16="http://schemas.microsoft.com/office/drawing/2014/main" id="{00000000-0008-0000-1000-00001E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11</xdr:row>
          <xdr:rowOff>133350</xdr:rowOff>
        </xdr:from>
        <xdr:to>
          <xdr:col>4</xdr:col>
          <xdr:colOff>317500</xdr:colOff>
          <xdr:row>11</xdr:row>
          <xdr:rowOff>355600</xdr:rowOff>
        </xdr:to>
        <xdr:sp macro="" textlink="">
          <xdr:nvSpPr>
            <xdr:cNvPr id="28703" name="Option Button 31" hidden="1">
              <a:extLst>
                <a:ext uri="{63B3BB69-23CF-44E3-9099-C40C66FF867C}">
                  <a14:compatExt spid="_x0000_s28703"/>
                </a:ext>
                <a:ext uri="{FF2B5EF4-FFF2-40B4-BE49-F238E27FC236}">
                  <a16:creationId xmlns:a16="http://schemas.microsoft.com/office/drawing/2014/main" id="{00000000-0008-0000-1000-00001F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12</xdr:row>
          <xdr:rowOff>0</xdr:rowOff>
        </xdr:from>
        <xdr:to>
          <xdr:col>5</xdr:col>
          <xdr:colOff>0</xdr:colOff>
          <xdr:row>13</xdr:row>
          <xdr:rowOff>0</xdr:rowOff>
        </xdr:to>
        <xdr:sp macro="" textlink="">
          <xdr:nvSpPr>
            <xdr:cNvPr id="28704" name="Group Box 32" hidden="1">
              <a:extLst>
                <a:ext uri="{63B3BB69-23CF-44E3-9099-C40C66FF867C}">
                  <a14:compatExt spid="_x0000_s28704"/>
                </a:ext>
                <a:ext uri="{FF2B5EF4-FFF2-40B4-BE49-F238E27FC236}">
                  <a16:creationId xmlns:a16="http://schemas.microsoft.com/office/drawing/2014/main" id="{00000000-0008-0000-1000-0000207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127000</xdr:colOff>
          <xdr:row>12</xdr:row>
          <xdr:rowOff>146050</xdr:rowOff>
        </xdr:from>
        <xdr:to>
          <xdr:col>3</xdr:col>
          <xdr:colOff>323850</xdr:colOff>
          <xdr:row>12</xdr:row>
          <xdr:rowOff>361950</xdr:rowOff>
        </xdr:to>
        <xdr:sp macro="" textlink="">
          <xdr:nvSpPr>
            <xdr:cNvPr id="28705" name="Option Button 33" hidden="1">
              <a:extLst>
                <a:ext uri="{63B3BB69-23CF-44E3-9099-C40C66FF867C}">
                  <a14:compatExt spid="_x0000_s28705"/>
                </a:ext>
                <a:ext uri="{FF2B5EF4-FFF2-40B4-BE49-F238E27FC236}">
                  <a16:creationId xmlns:a16="http://schemas.microsoft.com/office/drawing/2014/main" id="{00000000-0008-0000-1000-000021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12</xdr:row>
          <xdr:rowOff>133350</xdr:rowOff>
        </xdr:from>
        <xdr:to>
          <xdr:col>4</xdr:col>
          <xdr:colOff>317500</xdr:colOff>
          <xdr:row>12</xdr:row>
          <xdr:rowOff>355600</xdr:rowOff>
        </xdr:to>
        <xdr:sp macro="" textlink="">
          <xdr:nvSpPr>
            <xdr:cNvPr id="28706" name="Option Button 34" hidden="1">
              <a:extLst>
                <a:ext uri="{63B3BB69-23CF-44E3-9099-C40C66FF867C}">
                  <a14:compatExt spid="_x0000_s28706"/>
                </a:ext>
                <a:ext uri="{FF2B5EF4-FFF2-40B4-BE49-F238E27FC236}">
                  <a16:creationId xmlns:a16="http://schemas.microsoft.com/office/drawing/2014/main" id="{00000000-0008-0000-1000-000022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13</xdr:row>
          <xdr:rowOff>0</xdr:rowOff>
        </xdr:from>
        <xdr:to>
          <xdr:col>5</xdr:col>
          <xdr:colOff>0</xdr:colOff>
          <xdr:row>14</xdr:row>
          <xdr:rowOff>0</xdr:rowOff>
        </xdr:to>
        <xdr:sp macro="" textlink="">
          <xdr:nvSpPr>
            <xdr:cNvPr id="28707" name="Group Box 35" hidden="1">
              <a:extLst>
                <a:ext uri="{63B3BB69-23CF-44E3-9099-C40C66FF867C}">
                  <a14:compatExt spid="_x0000_s28707"/>
                </a:ext>
                <a:ext uri="{FF2B5EF4-FFF2-40B4-BE49-F238E27FC236}">
                  <a16:creationId xmlns:a16="http://schemas.microsoft.com/office/drawing/2014/main" id="{00000000-0008-0000-1000-0000237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127000</xdr:colOff>
          <xdr:row>13</xdr:row>
          <xdr:rowOff>146050</xdr:rowOff>
        </xdr:from>
        <xdr:to>
          <xdr:col>3</xdr:col>
          <xdr:colOff>323850</xdr:colOff>
          <xdr:row>13</xdr:row>
          <xdr:rowOff>361950</xdr:rowOff>
        </xdr:to>
        <xdr:sp macro="" textlink="">
          <xdr:nvSpPr>
            <xdr:cNvPr id="28708" name="Option Button 36" hidden="1">
              <a:extLst>
                <a:ext uri="{63B3BB69-23CF-44E3-9099-C40C66FF867C}">
                  <a14:compatExt spid="_x0000_s28708"/>
                </a:ext>
                <a:ext uri="{FF2B5EF4-FFF2-40B4-BE49-F238E27FC236}">
                  <a16:creationId xmlns:a16="http://schemas.microsoft.com/office/drawing/2014/main" id="{00000000-0008-0000-1000-000024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13</xdr:row>
          <xdr:rowOff>133350</xdr:rowOff>
        </xdr:from>
        <xdr:to>
          <xdr:col>4</xdr:col>
          <xdr:colOff>317500</xdr:colOff>
          <xdr:row>13</xdr:row>
          <xdr:rowOff>355600</xdr:rowOff>
        </xdr:to>
        <xdr:sp macro="" textlink="">
          <xdr:nvSpPr>
            <xdr:cNvPr id="28709" name="Option Button 37" hidden="1">
              <a:extLst>
                <a:ext uri="{63B3BB69-23CF-44E3-9099-C40C66FF867C}">
                  <a14:compatExt spid="_x0000_s28709"/>
                </a:ext>
                <a:ext uri="{FF2B5EF4-FFF2-40B4-BE49-F238E27FC236}">
                  <a16:creationId xmlns:a16="http://schemas.microsoft.com/office/drawing/2014/main" id="{00000000-0008-0000-1000-000025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xdr:row>
          <xdr:rowOff>0</xdr:rowOff>
        </xdr:from>
        <xdr:to>
          <xdr:col>5</xdr:col>
          <xdr:colOff>0</xdr:colOff>
          <xdr:row>6</xdr:row>
          <xdr:rowOff>0</xdr:rowOff>
        </xdr:to>
        <xdr:sp macro="" textlink="">
          <xdr:nvSpPr>
            <xdr:cNvPr id="28710" name="Group Box 38" hidden="1">
              <a:extLst>
                <a:ext uri="{63B3BB69-23CF-44E3-9099-C40C66FF867C}">
                  <a14:compatExt spid="_x0000_s28710"/>
                </a:ext>
                <a:ext uri="{FF2B5EF4-FFF2-40B4-BE49-F238E27FC236}">
                  <a16:creationId xmlns:a16="http://schemas.microsoft.com/office/drawing/2014/main" id="{00000000-0008-0000-1000-0000267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127000</xdr:colOff>
          <xdr:row>5</xdr:row>
          <xdr:rowOff>146050</xdr:rowOff>
        </xdr:from>
        <xdr:to>
          <xdr:col>2</xdr:col>
          <xdr:colOff>317500</xdr:colOff>
          <xdr:row>5</xdr:row>
          <xdr:rowOff>361950</xdr:rowOff>
        </xdr:to>
        <xdr:sp macro="" textlink="">
          <xdr:nvSpPr>
            <xdr:cNvPr id="28711" name="Option Button 39" hidden="1">
              <a:extLst>
                <a:ext uri="{63B3BB69-23CF-44E3-9099-C40C66FF867C}">
                  <a14:compatExt spid="_x0000_s28711"/>
                </a:ext>
                <a:ext uri="{FF2B5EF4-FFF2-40B4-BE49-F238E27FC236}">
                  <a16:creationId xmlns:a16="http://schemas.microsoft.com/office/drawing/2014/main" id="{00000000-0008-0000-1000-000027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107950</xdr:colOff>
          <xdr:row>5</xdr:row>
          <xdr:rowOff>146050</xdr:rowOff>
        </xdr:from>
        <xdr:to>
          <xdr:col>3</xdr:col>
          <xdr:colOff>304800</xdr:colOff>
          <xdr:row>5</xdr:row>
          <xdr:rowOff>361950</xdr:rowOff>
        </xdr:to>
        <xdr:sp macro="" textlink="">
          <xdr:nvSpPr>
            <xdr:cNvPr id="28712" name="Option Button 40" hidden="1">
              <a:extLst>
                <a:ext uri="{63B3BB69-23CF-44E3-9099-C40C66FF867C}">
                  <a14:compatExt spid="_x0000_s28712"/>
                </a:ext>
                <a:ext uri="{FF2B5EF4-FFF2-40B4-BE49-F238E27FC236}">
                  <a16:creationId xmlns:a16="http://schemas.microsoft.com/office/drawing/2014/main" id="{00000000-0008-0000-1000-000028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5</xdr:row>
          <xdr:rowOff>146050</xdr:rowOff>
        </xdr:from>
        <xdr:to>
          <xdr:col>4</xdr:col>
          <xdr:colOff>317500</xdr:colOff>
          <xdr:row>5</xdr:row>
          <xdr:rowOff>374650</xdr:rowOff>
        </xdr:to>
        <xdr:sp macro="" textlink="">
          <xdr:nvSpPr>
            <xdr:cNvPr id="28713" name="Option Button 41" hidden="1">
              <a:extLst>
                <a:ext uri="{63B3BB69-23CF-44E3-9099-C40C66FF867C}">
                  <a14:compatExt spid="_x0000_s28713"/>
                </a:ext>
                <a:ext uri="{FF2B5EF4-FFF2-40B4-BE49-F238E27FC236}">
                  <a16:creationId xmlns:a16="http://schemas.microsoft.com/office/drawing/2014/main" id="{00000000-0008-0000-1000-000029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xdr:row>
          <xdr:rowOff>0</xdr:rowOff>
        </xdr:from>
        <xdr:to>
          <xdr:col>5</xdr:col>
          <xdr:colOff>0</xdr:colOff>
          <xdr:row>7</xdr:row>
          <xdr:rowOff>0</xdr:rowOff>
        </xdr:to>
        <xdr:sp macro="" textlink="">
          <xdr:nvSpPr>
            <xdr:cNvPr id="28714" name="Group Box 42" hidden="1">
              <a:extLst>
                <a:ext uri="{63B3BB69-23CF-44E3-9099-C40C66FF867C}">
                  <a14:compatExt spid="_x0000_s28714"/>
                </a:ext>
                <a:ext uri="{FF2B5EF4-FFF2-40B4-BE49-F238E27FC236}">
                  <a16:creationId xmlns:a16="http://schemas.microsoft.com/office/drawing/2014/main" id="{00000000-0008-0000-1000-00002A7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127000</xdr:colOff>
          <xdr:row>6</xdr:row>
          <xdr:rowOff>146050</xdr:rowOff>
        </xdr:from>
        <xdr:to>
          <xdr:col>2</xdr:col>
          <xdr:colOff>317500</xdr:colOff>
          <xdr:row>6</xdr:row>
          <xdr:rowOff>361950</xdr:rowOff>
        </xdr:to>
        <xdr:sp macro="" textlink="">
          <xdr:nvSpPr>
            <xdr:cNvPr id="28715" name="Option Button 43" hidden="1">
              <a:extLst>
                <a:ext uri="{63B3BB69-23CF-44E3-9099-C40C66FF867C}">
                  <a14:compatExt spid="_x0000_s28715"/>
                </a:ext>
                <a:ext uri="{FF2B5EF4-FFF2-40B4-BE49-F238E27FC236}">
                  <a16:creationId xmlns:a16="http://schemas.microsoft.com/office/drawing/2014/main" id="{00000000-0008-0000-1000-00002B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107950</xdr:colOff>
          <xdr:row>6</xdr:row>
          <xdr:rowOff>146050</xdr:rowOff>
        </xdr:from>
        <xdr:to>
          <xdr:col>3</xdr:col>
          <xdr:colOff>304800</xdr:colOff>
          <xdr:row>6</xdr:row>
          <xdr:rowOff>361950</xdr:rowOff>
        </xdr:to>
        <xdr:sp macro="" textlink="">
          <xdr:nvSpPr>
            <xdr:cNvPr id="28716" name="Option Button 44" hidden="1">
              <a:extLst>
                <a:ext uri="{63B3BB69-23CF-44E3-9099-C40C66FF867C}">
                  <a14:compatExt spid="_x0000_s28716"/>
                </a:ext>
                <a:ext uri="{FF2B5EF4-FFF2-40B4-BE49-F238E27FC236}">
                  <a16:creationId xmlns:a16="http://schemas.microsoft.com/office/drawing/2014/main" id="{00000000-0008-0000-1000-00002C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6</xdr:row>
          <xdr:rowOff>146050</xdr:rowOff>
        </xdr:from>
        <xdr:to>
          <xdr:col>4</xdr:col>
          <xdr:colOff>317500</xdr:colOff>
          <xdr:row>6</xdr:row>
          <xdr:rowOff>374650</xdr:rowOff>
        </xdr:to>
        <xdr:sp macro="" textlink="">
          <xdr:nvSpPr>
            <xdr:cNvPr id="28717" name="Option Button 45" hidden="1">
              <a:extLst>
                <a:ext uri="{63B3BB69-23CF-44E3-9099-C40C66FF867C}">
                  <a14:compatExt spid="_x0000_s28717"/>
                </a:ext>
                <a:ext uri="{FF2B5EF4-FFF2-40B4-BE49-F238E27FC236}">
                  <a16:creationId xmlns:a16="http://schemas.microsoft.com/office/drawing/2014/main" id="{00000000-0008-0000-1000-00002D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xdr:row>
          <xdr:rowOff>0</xdr:rowOff>
        </xdr:from>
        <xdr:to>
          <xdr:col>5</xdr:col>
          <xdr:colOff>0</xdr:colOff>
          <xdr:row>8</xdr:row>
          <xdr:rowOff>0</xdr:rowOff>
        </xdr:to>
        <xdr:sp macro="" textlink="">
          <xdr:nvSpPr>
            <xdr:cNvPr id="28718" name="Group Box 46" hidden="1">
              <a:extLst>
                <a:ext uri="{63B3BB69-23CF-44E3-9099-C40C66FF867C}">
                  <a14:compatExt spid="_x0000_s28718"/>
                </a:ext>
                <a:ext uri="{FF2B5EF4-FFF2-40B4-BE49-F238E27FC236}">
                  <a16:creationId xmlns:a16="http://schemas.microsoft.com/office/drawing/2014/main" id="{00000000-0008-0000-1000-00002E7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127000</xdr:colOff>
          <xdr:row>7</xdr:row>
          <xdr:rowOff>146050</xdr:rowOff>
        </xdr:from>
        <xdr:to>
          <xdr:col>2</xdr:col>
          <xdr:colOff>317500</xdr:colOff>
          <xdr:row>7</xdr:row>
          <xdr:rowOff>361950</xdr:rowOff>
        </xdr:to>
        <xdr:sp macro="" textlink="">
          <xdr:nvSpPr>
            <xdr:cNvPr id="28719" name="Option Button 47" hidden="1">
              <a:extLst>
                <a:ext uri="{63B3BB69-23CF-44E3-9099-C40C66FF867C}">
                  <a14:compatExt spid="_x0000_s28719"/>
                </a:ext>
                <a:ext uri="{FF2B5EF4-FFF2-40B4-BE49-F238E27FC236}">
                  <a16:creationId xmlns:a16="http://schemas.microsoft.com/office/drawing/2014/main" id="{00000000-0008-0000-1000-00002F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107950</xdr:colOff>
          <xdr:row>7</xdr:row>
          <xdr:rowOff>146050</xdr:rowOff>
        </xdr:from>
        <xdr:to>
          <xdr:col>3</xdr:col>
          <xdr:colOff>304800</xdr:colOff>
          <xdr:row>7</xdr:row>
          <xdr:rowOff>361950</xdr:rowOff>
        </xdr:to>
        <xdr:sp macro="" textlink="">
          <xdr:nvSpPr>
            <xdr:cNvPr id="28720" name="Option Button 48" hidden="1">
              <a:extLst>
                <a:ext uri="{63B3BB69-23CF-44E3-9099-C40C66FF867C}">
                  <a14:compatExt spid="_x0000_s28720"/>
                </a:ext>
                <a:ext uri="{FF2B5EF4-FFF2-40B4-BE49-F238E27FC236}">
                  <a16:creationId xmlns:a16="http://schemas.microsoft.com/office/drawing/2014/main" id="{00000000-0008-0000-1000-000030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7</xdr:row>
          <xdr:rowOff>146050</xdr:rowOff>
        </xdr:from>
        <xdr:to>
          <xdr:col>4</xdr:col>
          <xdr:colOff>317500</xdr:colOff>
          <xdr:row>7</xdr:row>
          <xdr:rowOff>374650</xdr:rowOff>
        </xdr:to>
        <xdr:sp macro="" textlink="">
          <xdr:nvSpPr>
            <xdr:cNvPr id="28721" name="Option Button 49" hidden="1">
              <a:extLst>
                <a:ext uri="{63B3BB69-23CF-44E3-9099-C40C66FF867C}">
                  <a14:compatExt spid="_x0000_s28721"/>
                </a:ext>
                <a:ext uri="{FF2B5EF4-FFF2-40B4-BE49-F238E27FC236}">
                  <a16:creationId xmlns:a16="http://schemas.microsoft.com/office/drawing/2014/main" id="{00000000-0008-0000-1000-000031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107950</xdr:colOff>
          <xdr:row>4</xdr:row>
          <xdr:rowOff>114300</xdr:rowOff>
        </xdr:from>
        <xdr:to>
          <xdr:col>5</xdr:col>
          <xdr:colOff>304800</xdr:colOff>
          <xdr:row>4</xdr:row>
          <xdr:rowOff>336550</xdr:rowOff>
        </xdr:to>
        <xdr:sp macro="" textlink="">
          <xdr:nvSpPr>
            <xdr:cNvPr id="19462" name="Option Button 6" hidden="1">
              <a:extLst>
                <a:ext uri="{63B3BB69-23CF-44E3-9099-C40C66FF867C}">
                  <a14:compatExt spid="_x0000_s19462"/>
                </a:ext>
                <a:ext uri="{FF2B5EF4-FFF2-40B4-BE49-F238E27FC236}">
                  <a16:creationId xmlns:a16="http://schemas.microsoft.com/office/drawing/2014/main" id="{00000000-0008-0000-1100-00000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107950</xdr:colOff>
          <xdr:row>4</xdr:row>
          <xdr:rowOff>114300</xdr:rowOff>
        </xdr:from>
        <xdr:to>
          <xdr:col>6</xdr:col>
          <xdr:colOff>304800</xdr:colOff>
          <xdr:row>4</xdr:row>
          <xdr:rowOff>336550</xdr:rowOff>
        </xdr:to>
        <xdr:sp macro="" textlink="">
          <xdr:nvSpPr>
            <xdr:cNvPr id="19463" name="Option Button 7" hidden="1">
              <a:extLst>
                <a:ext uri="{63B3BB69-23CF-44E3-9099-C40C66FF867C}">
                  <a14:compatExt spid="_x0000_s19463"/>
                </a:ext>
                <a:ext uri="{FF2B5EF4-FFF2-40B4-BE49-F238E27FC236}">
                  <a16:creationId xmlns:a16="http://schemas.microsoft.com/office/drawing/2014/main" id="{00000000-0008-0000-1100-00000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xdr:row>
          <xdr:rowOff>0</xdr:rowOff>
        </xdr:from>
        <xdr:to>
          <xdr:col>7</xdr:col>
          <xdr:colOff>0</xdr:colOff>
          <xdr:row>5</xdr:row>
          <xdr:rowOff>0</xdr:rowOff>
        </xdr:to>
        <xdr:sp macro="" textlink="">
          <xdr:nvSpPr>
            <xdr:cNvPr id="19464" name="Group Box 8" hidden="1">
              <a:extLst>
                <a:ext uri="{63B3BB69-23CF-44E3-9099-C40C66FF867C}">
                  <a14:compatExt spid="_x0000_s19464"/>
                </a:ext>
                <a:ext uri="{FF2B5EF4-FFF2-40B4-BE49-F238E27FC236}">
                  <a16:creationId xmlns:a16="http://schemas.microsoft.com/office/drawing/2014/main" id="{00000000-0008-0000-1100-0000084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xdr:twoCellAnchor>
    <xdr:from>
      <xdr:col>8</xdr:col>
      <xdr:colOff>0</xdr:colOff>
      <xdr:row>4</xdr:row>
      <xdr:rowOff>0</xdr:rowOff>
    </xdr:from>
    <xdr:to>
      <xdr:col>11</xdr:col>
      <xdr:colOff>85725</xdr:colOff>
      <xdr:row>4</xdr:row>
      <xdr:rowOff>361950</xdr:rowOff>
    </xdr:to>
    <xdr:sp macro="" textlink="">
      <xdr:nvSpPr>
        <xdr:cNvPr id="5" name="Afgeronde rechthoek 4">
          <a:hlinkClick xmlns:r="http://schemas.openxmlformats.org/officeDocument/2006/relationships" r:id="rId1"/>
          <a:extLst>
            <a:ext uri="{FF2B5EF4-FFF2-40B4-BE49-F238E27FC236}">
              <a16:creationId xmlns:a16="http://schemas.microsoft.com/office/drawing/2014/main" id="{00000000-0008-0000-1100-000005000000}"/>
            </a:ext>
          </a:extLst>
        </xdr:cNvPr>
        <xdr:cNvSpPr/>
      </xdr:nvSpPr>
      <xdr:spPr>
        <a:xfrm>
          <a:off x="11991975" y="1085850"/>
          <a:ext cx="1828800" cy="361950"/>
        </a:xfrm>
        <a:prstGeom prst="roundRect">
          <a:avLst/>
        </a:prstGeom>
        <a:solidFill>
          <a:srgbClr val="00B0F0"/>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nl-NL" sz="1800"/>
            <a:t>totaaloverzicht</a:t>
          </a:r>
        </a:p>
      </xdr:txBody>
    </xdr:sp>
    <xdr:clientData fPrintsWithSheet="0"/>
  </xdr:twoCellAnchor>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7</xdr:col>
          <xdr:colOff>0</xdr:colOff>
          <xdr:row>6</xdr:row>
          <xdr:rowOff>0</xdr:rowOff>
        </xdr:to>
        <xdr:sp macro="" textlink="">
          <xdr:nvSpPr>
            <xdr:cNvPr id="19467" name="Group Box 11" hidden="1">
              <a:extLst>
                <a:ext uri="{63B3BB69-23CF-44E3-9099-C40C66FF867C}">
                  <a14:compatExt spid="_x0000_s19467"/>
                </a:ext>
                <a:ext uri="{FF2B5EF4-FFF2-40B4-BE49-F238E27FC236}">
                  <a16:creationId xmlns:a16="http://schemas.microsoft.com/office/drawing/2014/main" id="{00000000-0008-0000-1100-00000B4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6</xdr:row>
          <xdr:rowOff>0</xdr:rowOff>
        </xdr:from>
        <xdr:to>
          <xdr:col>7</xdr:col>
          <xdr:colOff>0</xdr:colOff>
          <xdr:row>7</xdr:row>
          <xdr:rowOff>0</xdr:rowOff>
        </xdr:to>
        <xdr:sp macro="" textlink="">
          <xdr:nvSpPr>
            <xdr:cNvPr id="19470" name="Group Box 14" hidden="1">
              <a:extLst>
                <a:ext uri="{63B3BB69-23CF-44E3-9099-C40C66FF867C}">
                  <a14:compatExt spid="_x0000_s19470"/>
                </a:ext>
                <a:ext uri="{FF2B5EF4-FFF2-40B4-BE49-F238E27FC236}">
                  <a16:creationId xmlns:a16="http://schemas.microsoft.com/office/drawing/2014/main" id="{00000000-0008-0000-1100-00000E4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7</xdr:row>
          <xdr:rowOff>0</xdr:rowOff>
        </xdr:from>
        <xdr:to>
          <xdr:col>7</xdr:col>
          <xdr:colOff>0</xdr:colOff>
          <xdr:row>8</xdr:row>
          <xdr:rowOff>0</xdr:rowOff>
        </xdr:to>
        <xdr:sp macro="" textlink="">
          <xdr:nvSpPr>
            <xdr:cNvPr id="19473" name="Group Box 17" hidden="1">
              <a:extLst>
                <a:ext uri="{63B3BB69-23CF-44E3-9099-C40C66FF867C}">
                  <a14:compatExt spid="_x0000_s19473"/>
                </a:ext>
                <a:ext uri="{FF2B5EF4-FFF2-40B4-BE49-F238E27FC236}">
                  <a16:creationId xmlns:a16="http://schemas.microsoft.com/office/drawing/2014/main" id="{00000000-0008-0000-1100-0000114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8</xdr:row>
          <xdr:rowOff>0</xdr:rowOff>
        </xdr:from>
        <xdr:to>
          <xdr:col>7</xdr:col>
          <xdr:colOff>0</xdr:colOff>
          <xdr:row>9</xdr:row>
          <xdr:rowOff>0</xdr:rowOff>
        </xdr:to>
        <xdr:sp macro="" textlink="">
          <xdr:nvSpPr>
            <xdr:cNvPr id="19476" name="Group Box 20" hidden="1">
              <a:extLst>
                <a:ext uri="{63B3BB69-23CF-44E3-9099-C40C66FF867C}">
                  <a14:compatExt spid="_x0000_s19476"/>
                </a:ext>
                <a:ext uri="{FF2B5EF4-FFF2-40B4-BE49-F238E27FC236}">
                  <a16:creationId xmlns:a16="http://schemas.microsoft.com/office/drawing/2014/main" id="{00000000-0008-0000-1100-0000144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9</xdr:row>
          <xdr:rowOff>0</xdr:rowOff>
        </xdr:from>
        <xdr:to>
          <xdr:col>7</xdr:col>
          <xdr:colOff>0</xdr:colOff>
          <xdr:row>10</xdr:row>
          <xdr:rowOff>0</xdr:rowOff>
        </xdr:to>
        <xdr:sp macro="" textlink="">
          <xdr:nvSpPr>
            <xdr:cNvPr id="19479" name="Group Box 23" hidden="1">
              <a:extLst>
                <a:ext uri="{63B3BB69-23CF-44E3-9099-C40C66FF867C}">
                  <a14:compatExt spid="_x0000_s19479"/>
                </a:ext>
                <a:ext uri="{FF2B5EF4-FFF2-40B4-BE49-F238E27FC236}">
                  <a16:creationId xmlns:a16="http://schemas.microsoft.com/office/drawing/2014/main" id="{00000000-0008-0000-1100-0000174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10</xdr:row>
          <xdr:rowOff>0</xdr:rowOff>
        </xdr:from>
        <xdr:to>
          <xdr:col>7</xdr:col>
          <xdr:colOff>0</xdr:colOff>
          <xdr:row>11</xdr:row>
          <xdr:rowOff>0</xdr:rowOff>
        </xdr:to>
        <xdr:sp macro="" textlink="">
          <xdr:nvSpPr>
            <xdr:cNvPr id="19482" name="Group Box 26" hidden="1">
              <a:extLst>
                <a:ext uri="{63B3BB69-23CF-44E3-9099-C40C66FF867C}">
                  <a14:compatExt spid="_x0000_s19482"/>
                </a:ext>
                <a:ext uri="{FF2B5EF4-FFF2-40B4-BE49-F238E27FC236}">
                  <a16:creationId xmlns:a16="http://schemas.microsoft.com/office/drawing/2014/main" id="{00000000-0008-0000-1100-00001A4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xdr:row>
          <xdr:rowOff>0</xdr:rowOff>
        </xdr:from>
        <xdr:to>
          <xdr:col>7</xdr:col>
          <xdr:colOff>0</xdr:colOff>
          <xdr:row>12</xdr:row>
          <xdr:rowOff>0</xdr:rowOff>
        </xdr:to>
        <xdr:sp macro="" textlink="">
          <xdr:nvSpPr>
            <xdr:cNvPr id="19485" name="Group Box 29" hidden="1">
              <a:extLst>
                <a:ext uri="{63B3BB69-23CF-44E3-9099-C40C66FF867C}">
                  <a14:compatExt spid="_x0000_s19485"/>
                </a:ext>
                <a:ext uri="{FF2B5EF4-FFF2-40B4-BE49-F238E27FC236}">
                  <a16:creationId xmlns:a16="http://schemas.microsoft.com/office/drawing/2014/main" id="{00000000-0008-0000-1100-00001D4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12</xdr:row>
          <xdr:rowOff>0</xdr:rowOff>
        </xdr:from>
        <xdr:to>
          <xdr:col>7</xdr:col>
          <xdr:colOff>0</xdr:colOff>
          <xdr:row>13</xdr:row>
          <xdr:rowOff>0</xdr:rowOff>
        </xdr:to>
        <xdr:sp macro="" textlink="">
          <xdr:nvSpPr>
            <xdr:cNvPr id="19488" name="Group Box 32" hidden="1">
              <a:extLst>
                <a:ext uri="{63B3BB69-23CF-44E3-9099-C40C66FF867C}">
                  <a14:compatExt spid="_x0000_s19488"/>
                </a:ext>
                <a:ext uri="{FF2B5EF4-FFF2-40B4-BE49-F238E27FC236}">
                  <a16:creationId xmlns:a16="http://schemas.microsoft.com/office/drawing/2014/main" id="{00000000-0008-0000-1100-0000204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13</xdr:row>
          <xdr:rowOff>0</xdr:rowOff>
        </xdr:from>
        <xdr:to>
          <xdr:col>7</xdr:col>
          <xdr:colOff>0</xdr:colOff>
          <xdr:row>14</xdr:row>
          <xdr:rowOff>0</xdr:rowOff>
        </xdr:to>
        <xdr:sp macro="" textlink="">
          <xdr:nvSpPr>
            <xdr:cNvPr id="19491" name="Group Box 35" hidden="1">
              <a:extLst>
                <a:ext uri="{63B3BB69-23CF-44E3-9099-C40C66FF867C}">
                  <a14:compatExt spid="_x0000_s19491"/>
                </a:ext>
                <a:ext uri="{FF2B5EF4-FFF2-40B4-BE49-F238E27FC236}">
                  <a16:creationId xmlns:a16="http://schemas.microsoft.com/office/drawing/2014/main" id="{00000000-0008-0000-1100-0000234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14</xdr:row>
          <xdr:rowOff>0</xdr:rowOff>
        </xdr:from>
        <xdr:to>
          <xdr:col>7</xdr:col>
          <xdr:colOff>0</xdr:colOff>
          <xdr:row>15</xdr:row>
          <xdr:rowOff>0</xdr:rowOff>
        </xdr:to>
        <xdr:sp macro="" textlink="">
          <xdr:nvSpPr>
            <xdr:cNvPr id="19494" name="Group Box 38" hidden="1">
              <a:extLst>
                <a:ext uri="{63B3BB69-23CF-44E3-9099-C40C66FF867C}">
                  <a14:compatExt spid="_x0000_s19494"/>
                </a:ext>
                <a:ext uri="{FF2B5EF4-FFF2-40B4-BE49-F238E27FC236}">
                  <a16:creationId xmlns:a16="http://schemas.microsoft.com/office/drawing/2014/main" id="{00000000-0008-0000-1100-0000264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15</xdr:row>
          <xdr:rowOff>0</xdr:rowOff>
        </xdr:from>
        <xdr:to>
          <xdr:col>7</xdr:col>
          <xdr:colOff>0</xdr:colOff>
          <xdr:row>16</xdr:row>
          <xdr:rowOff>0</xdr:rowOff>
        </xdr:to>
        <xdr:sp macro="" textlink="">
          <xdr:nvSpPr>
            <xdr:cNvPr id="19497" name="Group Box 41" hidden="1">
              <a:extLst>
                <a:ext uri="{63B3BB69-23CF-44E3-9099-C40C66FF867C}">
                  <a14:compatExt spid="_x0000_s19497"/>
                </a:ext>
                <a:ext uri="{FF2B5EF4-FFF2-40B4-BE49-F238E27FC236}">
                  <a16:creationId xmlns:a16="http://schemas.microsoft.com/office/drawing/2014/main" id="{00000000-0008-0000-1100-0000294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16</xdr:row>
          <xdr:rowOff>0</xdr:rowOff>
        </xdr:from>
        <xdr:to>
          <xdr:col>7</xdr:col>
          <xdr:colOff>0</xdr:colOff>
          <xdr:row>17</xdr:row>
          <xdr:rowOff>0</xdr:rowOff>
        </xdr:to>
        <xdr:sp macro="" textlink="">
          <xdr:nvSpPr>
            <xdr:cNvPr id="19500" name="Group Box 44" hidden="1">
              <a:extLst>
                <a:ext uri="{63B3BB69-23CF-44E3-9099-C40C66FF867C}">
                  <a14:compatExt spid="_x0000_s19500"/>
                </a:ext>
                <a:ext uri="{FF2B5EF4-FFF2-40B4-BE49-F238E27FC236}">
                  <a16:creationId xmlns:a16="http://schemas.microsoft.com/office/drawing/2014/main" id="{00000000-0008-0000-1100-00002C4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17</xdr:row>
          <xdr:rowOff>0</xdr:rowOff>
        </xdr:from>
        <xdr:to>
          <xdr:col>7</xdr:col>
          <xdr:colOff>0</xdr:colOff>
          <xdr:row>18</xdr:row>
          <xdr:rowOff>0</xdr:rowOff>
        </xdr:to>
        <xdr:sp macro="" textlink="">
          <xdr:nvSpPr>
            <xdr:cNvPr id="19503" name="Group Box 47" hidden="1">
              <a:extLst>
                <a:ext uri="{63B3BB69-23CF-44E3-9099-C40C66FF867C}">
                  <a14:compatExt spid="_x0000_s19503"/>
                </a:ext>
                <a:ext uri="{FF2B5EF4-FFF2-40B4-BE49-F238E27FC236}">
                  <a16:creationId xmlns:a16="http://schemas.microsoft.com/office/drawing/2014/main" id="{00000000-0008-0000-1100-00002F4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18</xdr:row>
          <xdr:rowOff>0</xdr:rowOff>
        </xdr:from>
        <xdr:to>
          <xdr:col>7</xdr:col>
          <xdr:colOff>0</xdr:colOff>
          <xdr:row>19</xdr:row>
          <xdr:rowOff>0</xdr:rowOff>
        </xdr:to>
        <xdr:sp macro="" textlink="">
          <xdr:nvSpPr>
            <xdr:cNvPr id="19506" name="Group Box 50" hidden="1">
              <a:extLst>
                <a:ext uri="{63B3BB69-23CF-44E3-9099-C40C66FF867C}">
                  <a14:compatExt spid="_x0000_s19506"/>
                </a:ext>
                <a:ext uri="{FF2B5EF4-FFF2-40B4-BE49-F238E27FC236}">
                  <a16:creationId xmlns:a16="http://schemas.microsoft.com/office/drawing/2014/main" id="{00000000-0008-0000-1100-0000324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7</xdr:col>
          <xdr:colOff>0</xdr:colOff>
          <xdr:row>6</xdr:row>
          <xdr:rowOff>0</xdr:rowOff>
        </xdr:to>
        <xdr:sp macro="" textlink="">
          <xdr:nvSpPr>
            <xdr:cNvPr id="19509" name="Group Box 53" hidden="1">
              <a:extLst>
                <a:ext uri="{63B3BB69-23CF-44E3-9099-C40C66FF867C}">
                  <a14:compatExt spid="_x0000_s19509"/>
                </a:ext>
                <a:ext uri="{FF2B5EF4-FFF2-40B4-BE49-F238E27FC236}">
                  <a16:creationId xmlns:a16="http://schemas.microsoft.com/office/drawing/2014/main" id="{00000000-0008-0000-1100-0000354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107950</xdr:colOff>
          <xdr:row>5</xdr:row>
          <xdr:rowOff>114300</xdr:rowOff>
        </xdr:from>
        <xdr:to>
          <xdr:col>5</xdr:col>
          <xdr:colOff>304800</xdr:colOff>
          <xdr:row>5</xdr:row>
          <xdr:rowOff>336550</xdr:rowOff>
        </xdr:to>
        <xdr:sp macro="" textlink="">
          <xdr:nvSpPr>
            <xdr:cNvPr id="19510" name="Option Button 54" hidden="1">
              <a:extLst>
                <a:ext uri="{63B3BB69-23CF-44E3-9099-C40C66FF867C}">
                  <a14:compatExt spid="_x0000_s19510"/>
                </a:ext>
                <a:ext uri="{FF2B5EF4-FFF2-40B4-BE49-F238E27FC236}">
                  <a16:creationId xmlns:a16="http://schemas.microsoft.com/office/drawing/2014/main" id="{00000000-0008-0000-1100-00003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107950</xdr:colOff>
          <xdr:row>5</xdr:row>
          <xdr:rowOff>114300</xdr:rowOff>
        </xdr:from>
        <xdr:to>
          <xdr:col>6</xdr:col>
          <xdr:colOff>304800</xdr:colOff>
          <xdr:row>5</xdr:row>
          <xdr:rowOff>336550</xdr:rowOff>
        </xdr:to>
        <xdr:sp macro="" textlink="">
          <xdr:nvSpPr>
            <xdr:cNvPr id="19511" name="Option Button 55" hidden="1">
              <a:extLst>
                <a:ext uri="{63B3BB69-23CF-44E3-9099-C40C66FF867C}">
                  <a14:compatExt spid="_x0000_s19511"/>
                </a:ext>
                <a:ext uri="{FF2B5EF4-FFF2-40B4-BE49-F238E27FC236}">
                  <a16:creationId xmlns:a16="http://schemas.microsoft.com/office/drawing/2014/main" id="{00000000-0008-0000-1100-00003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7</xdr:col>
          <xdr:colOff>0</xdr:colOff>
          <xdr:row>6</xdr:row>
          <xdr:rowOff>0</xdr:rowOff>
        </xdr:to>
        <xdr:sp macro="" textlink="">
          <xdr:nvSpPr>
            <xdr:cNvPr id="19512" name="Group Box 56" hidden="1">
              <a:extLst>
                <a:ext uri="{63B3BB69-23CF-44E3-9099-C40C66FF867C}">
                  <a14:compatExt spid="_x0000_s19512"/>
                </a:ext>
                <a:ext uri="{FF2B5EF4-FFF2-40B4-BE49-F238E27FC236}">
                  <a16:creationId xmlns:a16="http://schemas.microsoft.com/office/drawing/2014/main" id="{00000000-0008-0000-1100-0000384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107950</xdr:colOff>
          <xdr:row>6</xdr:row>
          <xdr:rowOff>114300</xdr:rowOff>
        </xdr:from>
        <xdr:to>
          <xdr:col>5</xdr:col>
          <xdr:colOff>304800</xdr:colOff>
          <xdr:row>6</xdr:row>
          <xdr:rowOff>336550</xdr:rowOff>
        </xdr:to>
        <xdr:sp macro="" textlink="">
          <xdr:nvSpPr>
            <xdr:cNvPr id="19513" name="Option Button 57" hidden="1">
              <a:extLst>
                <a:ext uri="{63B3BB69-23CF-44E3-9099-C40C66FF867C}">
                  <a14:compatExt spid="_x0000_s19513"/>
                </a:ext>
                <a:ext uri="{FF2B5EF4-FFF2-40B4-BE49-F238E27FC236}">
                  <a16:creationId xmlns:a16="http://schemas.microsoft.com/office/drawing/2014/main" id="{00000000-0008-0000-1100-000039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107950</xdr:colOff>
          <xdr:row>6</xdr:row>
          <xdr:rowOff>114300</xdr:rowOff>
        </xdr:from>
        <xdr:to>
          <xdr:col>6</xdr:col>
          <xdr:colOff>304800</xdr:colOff>
          <xdr:row>6</xdr:row>
          <xdr:rowOff>336550</xdr:rowOff>
        </xdr:to>
        <xdr:sp macro="" textlink="">
          <xdr:nvSpPr>
            <xdr:cNvPr id="19514" name="Option Button 58" hidden="1">
              <a:extLst>
                <a:ext uri="{63B3BB69-23CF-44E3-9099-C40C66FF867C}">
                  <a14:compatExt spid="_x0000_s19514"/>
                </a:ext>
                <a:ext uri="{FF2B5EF4-FFF2-40B4-BE49-F238E27FC236}">
                  <a16:creationId xmlns:a16="http://schemas.microsoft.com/office/drawing/2014/main" id="{00000000-0008-0000-1100-00003A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6</xdr:row>
          <xdr:rowOff>0</xdr:rowOff>
        </xdr:from>
        <xdr:to>
          <xdr:col>7</xdr:col>
          <xdr:colOff>0</xdr:colOff>
          <xdr:row>7</xdr:row>
          <xdr:rowOff>0</xdr:rowOff>
        </xdr:to>
        <xdr:sp macro="" textlink="">
          <xdr:nvSpPr>
            <xdr:cNvPr id="19515" name="Group Box 59" hidden="1">
              <a:extLst>
                <a:ext uri="{63B3BB69-23CF-44E3-9099-C40C66FF867C}">
                  <a14:compatExt spid="_x0000_s19515"/>
                </a:ext>
                <a:ext uri="{FF2B5EF4-FFF2-40B4-BE49-F238E27FC236}">
                  <a16:creationId xmlns:a16="http://schemas.microsoft.com/office/drawing/2014/main" id="{00000000-0008-0000-1100-00003B4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7</xdr:row>
          <xdr:rowOff>0</xdr:rowOff>
        </xdr:from>
        <xdr:to>
          <xdr:col>7</xdr:col>
          <xdr:colOff>0</xdr:colOff>
          <xdr:row>8</xdr:row>
          <xdr:rowOff>0</xdr:rowOff>
        </xdr:to>
        <xdr:sp macro="" textlink="">
          <xdr:nvSpPr>
            <xdr:cNvPr id="19516" name="Group Box 60" hidden="1">
              <a:extLst>
                <a:ext uri="{63B3BB69-23CF-44E3-9099-C40C66FF867C}">
                  <a14:compatExt spid="_x0000_s19516"/>
                </a:ext>
                <a:ext uri="{FF2B5EF4-FFF2-40B4-BE49-F238E27FC236}">
                  <a16:creationId xmlns:a16="http://schemas.microsoft.com/office/drawing/2014/main" id="{00000000-0008-0000-1100-00003C4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7</xdr:row>
          <xdr:rowOff>0</xdr:rowOff>
        </xdr:from>
        <xdr:to>
          <xdr:col>7</xdr:col>
          <xdr:colOff>0</xdr:colOff>
          <xdr:row>8</xdr:row>
          <xdr:rowOff>0</xdr:rowOff>
        </xdr:to>
        <xdr:sp macro="" textlink="">
          <xdr:nvSpPr>
            <xdr:cNvPr id="19517" name="Group Box 61" hidden="1">
              <a:extLst>
                <a:ext uri="{63B3BB69-23CF-44E3-9099-C40C66FF867C}">
                  <a14:compatExt spid="_x0000_s19517"/>
                </a:ext>
                <a:ext uri="{FF2B5EF4-FFF2-40B4-BE49-F238E27FC236}">
                  <a16:creationId xmlns:a16="http://schemas.microsoft.com/office/drawing/2014/main" id="{00000000-0008-0000-1100-00003D4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107950</xdr:colOff>
          <xdr:row>7</xdr:row>
          <xdr:rowOff>114300</xdr:rowOff>
        </xdr:from>
        <xdr:to>
          <xdr:col>5</xdr:col>
          <xdr:colOff>304800</xdr:colOff>
          <xdr:row>7</xdr:row>
          <xdr:rowOff>336550</xdr:rowOff>
        </xdr:to>
        <xdr:sp macro="" textlink="">
          <xdr:nvSpPr>
            <xdr:cNvPr id="19518" name="Option Button 62" hidden="1">
              <a:extLst>
                <a:ext uri="{63B3BB69-23CF-44E3-9099-C40C66FF867C}">
                  <a14:compatExt spid="_x0000_s19518"/>
                </a:ext>
                <a:ext uri="{FF2B5EF4-FFF2-40B4-BE49-F238E27FC236}">
                  <a16:creationId xmlns:a16="http://schemas.microsoft.com/office/drawing/2014/main" id="{00000000-0008-0000-1100-00003E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107950</xdr:colOff>
          <xdr:row>7</xdr:row>
          <xdr:rowOff>114300</xdr:rowOff>
        </xdr:from>
        <xdr:to>
          <xdr:col>6</xdr:col>
          <xdr:colOff>304800</xdr:colOff>
          <xdr:row>7</xdr:row>
          <xdr:rowOff>336550</xdr:rowOff>
        </xdr:to>
        <xdr:sp macro="" textlink="">
          <xdr:nvSpPr>
            <xdr:cNvPr id="19519" name="Option Button 63" hidden="1">
              <a:extLst>
                <a:ext uri="{63B3BB69-23CF-44E3-9099-C40C66FF867C}">
                  <a14:compatExt spid="_x0000_s19519"/>
                </a:ext>
                <a:ext uri="{FF2B5EF4-FFF2-40B4-BE49-F238E27FC236}">
                  <a16:creationId xmlns:a16="http://schemas.microsoft.com/office/drawing/2014/main" id="{00000000-0008-0000-1100-00003F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7</xdr:row>
          <xdr:rowOff>0</xdr:rowOff>
        </xdr:from>
        <xdr:to>
          <xdr:col>7</xdr:col>
          <xdr:colOff>0</xdr:colOff>
          <xdr:row>8</xdr:row>
          <xdr:rowOff>0</xdr:rowOff>
        </xdr:to>
        <xdr:sp macro="" textlink="">
          <xdr:nvSpPr>
            <xdr:cNvPr id="19520" name="Group Box 64" hidden="1">
              <a:extLst>
                <a:ext uri="{63B3BB69-23CF-44E3-9099-C40C66FF867C}">
                  <a14:compatExt spid="_x0000_s19520"/>
                </a:ext>
                <a:ext uri="{FF2B5EF4-FFF2-40B4-BE49-F238E27FC236}">
                  <a16:creationId xmlns:a16="http://schemas.microsoft.com/office/drawing/2014/main" id="{00000000-0008-0000-1100-0000404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107950</xdr:colOff>
          <xdr:row>8</xdr:row>
          <xdr:rowOff>114300</xdr:rowOff>
        </xdr:from>
        <xdr:to>
          <xdr:col>5</xdr:col>
          <xdr:colOff>304800</xdr:colOff>
          <xdr:row>8</xdr:row>
          <xdr:rowOff>336550</xdr:rowOff>
        </xdr:to>
        <xdr:sp macro="" textlink="">
          <xdr:nvSpPr>
            <xdr:cNvPr id="19521" name="Option Button 65" hidden="1">
              <a:extLst>
                <a:ext uri="{63B3BB69-23CF-44E3-9099-C40C66FF867C}">
                  <a14:compatExt spid="_x0000_s19521"/>
                </a:ext>
                <a:ext uri="{FF2B5EF4-FFF2-40B4-BE49-F238E27FC236}">
                  <a16:creationId xmlns:a16="http://schemas.microsoft.com/office/drawing/2014/main" id="{00000000-0008-0000-1100-00004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107950</xdr:colOff>
          <xdr:row>8</xdr:row>
          <xdr:rowOff>114300</xdr:rowOff>
        </xdr:from>
        <xdr:to>
          <xdr:col>6</xdr:col>
          <xdr:colOff>304800</xdr:colOff>
          <xdr:row>8</xdr:row>
          <xdr:rowOff>336550</xdr:rowOff>
        </xdr:to>
        <xdr:sp macro="" textlink="">
          <xdr:nvSpPr>
            <xdr:cNvPr id="19522" name="Option Button 66" hidden="1">
              <a:extLst>
                <a:ext uri="{63B3BB69-23CF-44E3-9099-C40C66FF867C}">
                  <a14:compatExt spid="_x0000_s19522"/>
                </a:ext>
                <a:ext uri="{FF2B5EF4-FFF2-40B4-BE49-F238E27FC236}">
                  <a16:creationId xmlns:a16="http://schemas.microsoft.com/office/drawing/2014/main" id="{00000000-0008-0000-1100-00004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8</xdr:row>
          <xdr:rowOff>0</xdr:rowOff>
        </xdr:from>
        <xdr:to>
          <xdr:col>7</xdr:col>
          <xdr:colOff>0</xdr:colOff>
          <xdr:row>9</xdr:row>
          <xdr:rowOff>0</xdr:rowOff>
        </xdr:to>
        <xdr:sp macro="" textlink="">
          <xdr:nvSpPr>
            <xdr:cNvPr id="19523" name="Group Box 67" hidden="1">
              <a:extLst>
                <a:ext uri="{63B3BB69-23CF-44E3-9099-C40C66FF867C}">
                  <a14:compatExt spid="_x0000_s19523"/>
                </a:ext>
                <a:ext uri="{FF2B5EF4-FFF2-40B4-BE49-F238E27FC236}">
                  <a16:creationId xmlns:a16="http://schemas.microsoft.com/office/drawing/2014/main" id="{00000000-0008-0000-1100-0000434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9</xdr:row>
          <xdr:rowOff>0</xdr:rowOff>
        </xdr:from>
        <xdr:to>
          <xdr:col>7</xdr:col>
          <xdr:colOff>0</xdr:colOff>
          <xdr:row>10</xdr:row>
          <xdr:rowOff>0</xdr:rowOff>
        </xdr:to>
        <xdr:sp macro="" textlink="">
          <xdr:nvSpPr>
            <xdr:cNvPr id="19524" name="Group Box 68" hidden="1">
              <a:extLst>
                <a:ext uri="{63B3BB69-23CF-44E3-9099-C40C66FF867C}">
                  <a14:compatExt spid="_x0000_s19524"/>
                </a:ext>
                <a:ext uri="{FF2B5EF4-FFF2-40B4-BE49-F238E27FC236}">
                  <a16:creationId xmlns:a16="http://schemas.microsoft.com/office/drawing/2014/main" id="{00000000-0008-0000-1100-0000444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10</xdr:row>
          <xdr:rowOff>0</xdr:rowOff>
        </xdr:from>
        <xdr:to>
          <xdr:col>7</xdr:col>
          <xdr:colOff>0</xdr:colOff>
          <xdr:row>11</xdr:row>
          <xdr:rowOff>0</xdr:rowOff>
        </xdr:to>
        <xdr:sp macro="" textlink="">
          <xdr:nvSpPr>
            <xdr:cNvPr id="19525" name="Group Box 69" hidden="1">
              <a:extLst>
                <a:ext uri="{63B3BB69-23CF-44E3-9099-C40C66FF867C}">
                  <a14:compatExt spid="_x0000_s19525"/>
                </a:ext>
                <a:ext uri="{FF2B5EF4-FFF2-40B4-BE49-F238E27FC236}">
                  <a16:creationId xmlns:a16="http://schemas.microsoft.com/office/drawing/2014/main" id="{00000000-0008-0000-1100-0000454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xdr:row>
          <xdr:rowOff>0</xdr:rowOff>
        </xdr:from>
        <xdr:to>
          <xdr:col>7</xdr:col>
          <xdr:colOff>0</xdr:colOff>
          <xdr:row>12</xdr:row>
          <xdr:rowOff>0</xdr:rowOff>
        </xdr:to>
        <xdr:sp macro="" textlink="">
          <xdr:nvSpPr>
            <xdr:cNvPr id="19526" name="Group Box 70" hidden="1">
              <a:extLst>
                <a:ext uri="{63B3BB69-23CF-44E3-9099-C40C66FF867C}">
                  <a14:compatExt spid="_x0000_s19526"/>
                </a:ext>
                <a:ext uri="{FF2B5EF4-FFF2-40B4-BE49-F238E27FC236}">
                  <a16:creationId xmlns:a16="http://schemas.microsoft.com/office/drawing/2014/main" id="{00000000-0008-0000-1100-0000464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9</xdr:row>
          <xdr:rowOff>0</xdr:rowOff>
        </xdr:from>
        <xdr:to>
          <xdr:col>7</xdr:col>
          <xdr:colOff>0</xdr:colOff>
          <xdr:row>10</xdr:row>
          <xdr:rowOff>0</xdr:rowOff>
        </xdr:to>
        <xdr:sp macro="" textlink="">
          <xdr:nvSpPr>
            <xdr:cNvPr id="19527" name="Group Box 71" hidden="1">
              <a:extLst>
                <a:ext uri="{63B3BB69-23CF-44E3-9099-C40C66FF867C}">
                  <a14:compatExt spid="_x0000_s19527"/>
                </a:ext>
                <a:ext uri="{FF2B5EF4-FFF2-40B4-BE49-F238E27FC236}">
                  <a16:creationId xmlns:a16="http://schemas.microsoft.com/office/drawing/2014/main" id="{00000000-0008-0000-1100-0000474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107950</xdr:colOff>
          <xdr:row>9</xdr:row>
          <xdr:rowOff>114300</xdr:rowOff>
        </xdr:from>
        <xdr:to>
          <xdr:col>5</xdr:col>
          <xdr:colOff>304800</xdr:colOff>
          <xdr:row>9</xdr:row>
          <xdr:rowOff>336550</xdr:rowOff>
        </xdr:to>
        <xdr:sp macro="" textlink="">
          <xdr:nvSpPr>
            <xdr:cNvPr id="19528" name="Option Button 72" hidden="1">
              <a:extLst>
                <a:ext uri="{63B3BB69-23CF-44E3-9099-C40C66FF867C}">
                  <a14:compatExt spid="_x0000_s19528"/>
                </a:ext>
                <a:ext uri="{FF2B5EF4-FFF2-40B4-BE49-F238E27FC236}">
                  <a16:creationId xmlns:a16="http://schemas.microsoft.com/office/drawing/2014/main" id="{00000000-0008-0000-1100-000048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107950</xdr:colOff>
          <xdr:row>9</xdr:row>
          <xdr:rowOff>114300</xdr:rowOff>
        </xdr:from>
        <xdr:to>
          <xdr:col>6</xdr:col>
          <xdr:colOff>304800</xdr:colOff>
          <xdr:row>9</xdr:row>
          <xdr:rowOff>336550</xdr:rowOff>
        </xdr:to>
        <xdr:sp macro="" textlink="">
          <xdr:nvSpPr>
            <xdr:cNvPr id="19529" name="Option Button 73" hidden="1">
              <a:extLst>
                <a:ext uri="{63B3BB69-23CF-44E3-9099-C40C66FF867C}">
                  <a14:compatExt spid="_x0000_s19529"/>
                </a:ext>
                <a:ext uri="{FF2B5EF4-FFF2-40B4-BE49-F238E27FC236}">
                  <a16:creationId xmlns:a16="http://schemas.microsoft.com/office/drawing/2014/main" id="{00000000-0008-0000-1100-000049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9</xdr:row>
          <xdr:rowOff>0</xdr:rowOff>
        </xdr:from>
        <xdr:to>
          <xdr:col>7</xdr:col>
          <xdr:colOff>0</xdr:colOff>
          <xdr:row>10</xdr:row>
          <xdr:rowOff>0</xdr:rowOff>
        </xdr:to>
        <xdr:sp macro="" textlink="">
          <xdr:nvSpPr>
            <xdr:cNvPr id="19530" name="Group Box 74" hidden="1">
              <a:extLst>
                <a:ext uri="{63B3BB69-23CF-44E3-9099-C40C66FF867C}">
                  <a14:compatExt spid="_x0000_s19530"/>
                </a:ext>
                <a:ext uri="{FF2B5EF4-FFF2-40B4-BE49-F238E27FC236}">
                  <a16:creationId xmlns:a16="http://schemas.microsoft.com/office/drawing/2014/main" id="{00000000-0008-0000-1100-00004A4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107950</xdr:colOff>
          <xdr:row>10</xdr:row>
          <xdr:rowOff>114300</xdr:rowOff>
        </xdr:from>
        <xdr:to>
          <xdr:col>5</xdr:col>
          <xdr:colOff>304800</xdr:colOff>
          <xdr:row>10</xdr:row>
          <xdr:rowOff>336550</xdr:rowOff>
        </xdr:to>
        <xdr:sp macro="" textlink="">
          <xdr:nvSpPr>
            <xdr:cNvPr id="19531" name="Option Button 75" hidden="1">
              <a:extLst>
                <a:ext uri="{63B3BB69-23CF-44E3-9099-C40C66FF867C}">
                  <a14:compatExt spid="_x0000_s19531"/>
                </a:ext>
                <a:ext uri="{FF2B5EF4-FFF2-40B4-BE49-F238E27FC236}">
                  <a16:creationId xmlns:a16="http://schemas.microsoft.com/office/drawing/2014/main" id="{00000000-0008-0000-1100-00004B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107950</xdr:colOff>
          <xdr:row>10</xdr:row>
          <xdr:rowOff>114300</xdr:rowOff>
        </xdr:from>
        <xdr:to>
          <xdr:col>6</xdr:col>
          <xdr:colOff>304800</xdr:colOff>
          <xdr:row>10</xdr:row>
          <xdr:rowOff>336550</xdr:rowOff>
        </xdr:to>
        <xdr:sp macro="" textlink="">
          <xdr:nvSpPr>
            <xdr:cNvPr id="19532" name="Option Button 76" hidden="1">
              <a:extLst>
                <a:ext uri="{63B3BB69-23CF-44E3-9099-C40C66FF867C}">
                  <a14:compatExt spid="_x0000_s19532"/>
                </a:ext>
                <a:ext uri="{FF2B5EF4-FFF2-40B4-BE49-F238E27FC236}">
                  <a16:creationId xmlns:a16="http://schemas.microsoft.com/office/drawing/2014/main" id="{00000000-0008-0000-1100-00004C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10</xdr:row>
          <xdr:rowOff>0</xdr:rowOff>
        </xdr:from>
        <xdr:to>
          <xdr:col>7</xdr:col>
          <xdr:colOff>0</xdr:colOff>
          <xdr:row>11</xdr:row>
          <xdr:rowOff>0</xdr:rowOff>
        </xdr:to>
        <xdr:sp macro="" textlink="">
          <xdr:nvSpPr>
            <xdr:cNvPr id="19533" name="Group Box 77" hidden="1">
              <a:extLst>
                <a:ext uri="{63B3BB69-23CF-44E3-9099-C40C66FF867C}">
                  <a14:compatExt spid="_x0000_s19533"/>
                </a:ext>
                <a:ext uri="{FF2B5EF4-FFF2-40B4-BE49-F238E27FC236}">
                  <a16:creationId xmlns:a16="http://schemas.microsoft.com/office/drawing/2014/main" id="{00000000-0008-0000-1100-00004D4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xdr:row>
          <xdr:rowOff>0</xdr:rowOff>
        </xdr:from>
        <xdr:to>
          <xdr:col>7</xdr:col>
          <xdr:colOff>0</xdr:colOff>
          <xdr:row>12</xdr:row>
          <xdr:rowOff>0</xdr:rowOff>
        </xdr:to>
        <xdr:sp macro="" textlink="">
          <xdr:nvSpPr>
            <xdr:cNvPr id="19534" name="Group Box 78" hidden="1">
              <a:extLst>
                <a:ext uri="{63B3BB69-23CF-44E3-9099-C40C66FF867C}">
                  <a14:compatExt spid="_x0000_s19534"/>
                </a:ext>
                <a:ext uri="{FF2B5EF4-FFF2-40B4-BE49-F238E27FC236}">
                  <a16:creationId xmlns:a16="http://schemas.microsoft.com/office/drawing/2014/main" id="{00000000-0008-0000-1100-00004E4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xdr:row>
          <xdr:rowOff>0</xdr:rowOff>
        </xdr:from>
        <xdr:to>
          <xdr:col>7</xdr:col>
          <xdr:colOff>0</xdr:colOff>
          <xdr:row>12</xdr:row>
          <xdr:rowOff>0</xdr:rowOff>
        </xdr:to>
        <xdr:sp macro="" textlink="">
          <xdr:nvSpPr>
            <xdr:cNvPr id="19535" name="Group Box 79" hidden="1">
              <a:extLst>
                <a:ext uri="{63B3BB69-23CF-44E3-9099-C40C66FF867C}">
                  <a14:compatExt spid="_x0000_s19535"/>
                </a:ext>
                <a:ext uri="{FF2B5EF4-FFF2-40B4-BE49-F238E27FC236}">
                  <a16:creationId xmlns:a16="http://schemas.microsoft.com/office/drawing/2014/main" id="{00000000-0008-0000-1100-00004F4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107950</xdr:colOff>
          <xdr:row>11</xdr:row>
          <xdr:rowOff>114300</xdr:rowOff>
        </xdr:from>
        <xdr:to>
          <xdr:col>5</xdr:col>
          <xdr:colOff>304800</xdr:colOff>
          <xdr:row>11</xdr:row>
          <xdr:rowOff>336550</xdr:rowOff>
        </xdr:to>
        <xdr:sp macro="" textlink="">
          <xdr:nvSpPr>
            <xdr:cNvPr id="19536" name="Option Button 80" hidden="1">
              <a:extLst>
                <a:ext uri="{63B3BB69-23CF-44E3-9099-C40C66FF867C}">
                  <a14:compatExt spid="_x0000_s19536"/>
                </a:ext>
                <a:ext uri="{FF2B5EF4-FFF2-40B4-BE49-F238E27FC236}">
                  <a16:creationId xmlns:a16="http://schemas.microsoft.com/office/drawing/2014/main" id="{00000000-0008-0000-1100-000050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107950</xdr:colOff>
          <xdr:row>11</xdr:row>
          <xdr:rowOff>114300</xdr:rowOff>
        </xdr:from>
        <xdr:to>
          <xdr:col>6</xdr:col>
          <xdr:colOff>304800</xdr:colOff>
          <xdr:row>11</xdr:row>
          <xdr:rowOff>336550</xdr:rowOff>
        </xdr:to>
        <xdr:sp macro="" textlink="">
          <xdr:nvSpPr>
            <xdr:cNvPr id="19537" name="Option Button 81" hidden="1">
              <a:extLst>
                <a:ext uri="{63B3BB69-23CF-44E3-9099-C40C66FF867C}">
                  <a14:compatExt spid="_x0000_s19537"/>
                </a:ext>
                <a:ext uri="{FF2B5EF4-FFF2-40B4-BE49-F238E27FC236}">
                  <a16:creationId xmlns:a16="http://schemas.microsoft.com/office/drawing/2014/main" id="{00000000-0008-0000-1100-00005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xdr:row>
          <xdr:rowOff>0</xdr:rowOff>
        </xdr:from>
        <xdr:to>
          <xdr:col>7</xdr:col>
          <xdr:colOff>0</xdr:colOff>
          <xdr:row>12</xdr:row>
          <xdr:rowOff>0</xdr:rowOff>
        </xdr:to>
        <xdr:sp macro="" textlink="">
          <xdr:nvSpPr>
            <xdr:cNvPr id="19538" name="Group Box 82" hidden="1">
              <a:extLst>
                <a:ext uri="{63B3BB69-23CF-44E3-9099-C40C66FF867C}">
                  <a14:compatExt spid="_x0000_s19538"/>
                </a:ext>
                <a:ext uri="{FF2B5EF4-FFF2-40B4-BE49-F238E27FC236}">
                  <a16:creationId xmlns:a16="http://schemas.microsoft.com/office/drawing/2014/main" id="{00000000-0008-0000-1100-0000524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12</xdr:row>
          <xdr:rowOff>0</xdr:rowOff>
        </xdr:from>
        <xdr:to>
          <xdr:col>7</xdr:col>
          <xdr:colOff>0</xdr:colOff>
          <xdr:row>13</xdr:row>
          <xdr:rowOff>0</xdr:rowOff>
        </xdr:to>
        <xdr:sp macro="" textlink="">
          <xdr:nvSpPr>
            <xdr:cNvPr id="19539" name="Group Box 83" hidden="1">
              <a:extLst>
                <a:ext uri="{63B3BB69-23CF-44E3-9099-C40C66FF867C}">
                  <a14:compatExt spid="_x0000_s19539"/>
                </a:ext>
                <a:ext uri="{FF2B5EF4-FFF2-40B4-BE49-F238E27FC236}">
                  <a16:creationId xmlns:a16="http://schemas.microsoft.com/office/drawing/2014/main" id="{00000000-0008-0000-1100-0000534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13</xdr:row>
          <xdr:rowOff>0</xdr:rowOff>
        </xdr:from>
        <xdr:to>
          <xdr:col>7</xdr:col>
          <xdr:colOff>0</xdr:colOff>
          <xdr:row>14</xdr:row>
          <xdr:rowOff>0</xdr:rowOff>
        </xdr:to>
        <xdr:sp macro="" textlink="">
          <xdr:nvSpPr>
            <xdr:cNvPr id="19540" name="Group Box 84" hidden="1">
              <a:extLst>
                <a:ext uri="{63B3BB69-23CF-44E3-9099-C40C66FF867C}">
                  <a14:compatExt spid="_x0000_s19540"/>
                </a:ext>
                <a:ext uri="{FF2B5EF4-FFF2-40B4-BE49-F238E27FC236}">
                  <a16:creationId xmlns:a16="http://schemas.microsoft.com/office/drawing/2014/main" id="{00000000-0008-0000-1100-0000544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14</xdr:row>
          <xdr:rowOff>0</xdr:rowOff>
        </xdr:from>
        <xdr:to>
          <xdr:col>7</xdr:col>
          <xdr:colOff>0</xdr:colOff>
          <xdr:row>15</xdr:row>
          <xdr:rowOff>0</xdr:rowOff>
        </xdr:to>
        <xdr:sp macro="" textlink="">
          <xdr:nvSpPr>
            <xdr:cNvPr id="19541" name="Group Box 85" hidden="1">
              <a:extLst>
                <a:ext uri="{63B3BB69-23CF-44E3-9099-C40C66FF867C}">
                  <a14:compatExt spid="_x0000_s19541"/>
                </a:ext>
                <a:ext uri="{FF2B5EF4-FFF2-40B4-BE49-F238E27FC236}">
                  <a16:creationId xmlns:a16="http://schemas.microsoft.com/office/drawing/2014/main" id="{00000000-0008-0000-1100-0000554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15</xdr:row>
          <xdr:rowOff>0</xdr:rowOff>
        </xdr:from>
        <xdr:to>
          <xdr:col>7</xdr:col>
          <xdr:colOff>0</xdr:colOff>
          <xdr:row>16</xdr:row>
          <xdr:rowOff>0</xdr:rowOff>
        </xdr:to>
        <xdr:sp macro="" textlink="">
          <xdr:nvSpPr>
            <xdr:cNvPr id="19542" name="Group Box 86" hidden="1">
              <a:extLst>
                <a:ext uri="{63B3BB69-23CF-44E3-9099-C40C66FF867C}">
                  <a14:compatExt spid="_x0000_s19542"/>
                </a:ext>
                <a:ext uri="{FF2B5EF4-FFF2-40B4-BE49-F238E27FC236}">
                  <a16:creationId xmlns:a16="http://schemas.microsoft.com/office/drawing/2014/main" id="{00000000-0008-0000-1100-0000564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16</xdr:row>
          <xdr:rowOff>0</xdr:rowOff>
        </xdr:from>
        <xdr:to>
          <xdr:col>7</xdr:col>
          <xdr:colOff>0</xdr:colOff>
          <xdr:row>17</xdr:row>
          <xdr:rowOff>0</xdr:rowOff>
        </xdr:to>
        <xdr:sp macro="" textlink="">
          <xdr:nvSpPr>
            <xdr:cNvPr id="19543" name="Group Box 87" hidden="1">
              <a:extLst>
                <a:ext uri="{63B3BB69-23CF-44E3-9099-C40C66FF867C}">
                  <a14:compatExt spid="_x0000_s19543"/>
                </a:ext>
                <a:ext uri="{FF2B5EF4-FFF2-40B4-BE49-F238E27FC236}">
                  <a16:creationId xmlns:a16="http://schemas.microsoft.com/office/drawing/2014/main" id="{00000000-0008-0000-1100-0000574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17</xdr:row>
          <xdr:rowOff>0</xdr:rowOff>
        </xdr:from>
        <xdr:to>
          <xdr:col>7</xdr:col>
          <xdr:colOff>0</xdr:colOff>
          <xdr:row>18</xdr:row>
          <xdr:rowOff>0</xdr:rowOff>
        </xdr:to>
        <xdr:sp macro="" textlink="">
          <xdr:nvSpPr>
            <xdr:cNvPr id="19544" name="Group Box 88" hidden="1">
              <a:extLst>
                <a:ext uri="{63B3BB69-23CF-44E3-9099-C40C66FF867C}">
                  <a14:compatExt spid="_x0000_s19544"/>
                </a:ext>
                <a:ext uri="{FF2B5EF4-FFF2-40B4-BE49-F238E27FC236}">
                  <a16:creationId xmlns:a16="http://schemas.microsoft.com/office/drawing/2014/main" id="{00000000-0008-0000-1100-0000584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18</xdr:row>
          <xdr:rowOff>0</xdr:rowOff>
        </xdr:from>
        <xdr:to>
          <xdr:col>7</xdr:col>
          <xdr:colOff>0</xdr:colOff>
          <xdr:row>19</xdr:row>
          <xdr:rowOff>0</xdr:rowOff>
        </xdr:to>
        <xdr:sp macro="" textlink="">
          <xdr:nvSpPr>
            <xdr:cNvPr id="19545" name="Group Box 89" hidden="1">
              <a:extLst>
                <a:ext uri="{63B3BB69-23CF-44E3-9099-C40C66FF867C}">
                  <a14:compatExt spid="_x0000_s19545"/>
                </a:ext>
                <a:ext uri="{FF2B5EF4-FFF2-40B4-BE49-F238E27FC236}">
                  <a16:creationId xmlns:a16="http://schemas.microsoft.com/office/drawing/2014/main" id="{00000000-0008-0000-1100-0000594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12</xdr:row>
          <xdr:rowOff>0</xdr:rowOff>
        </xdr:from>
        <xdr:to>
          <xdr:col>7</xdr:col>
          <xdr:colOff>0</xdr:colOff>
          <xdr:row>13</xdr:row>
          <xdr:rowOff>0</xdr:rowOff>
        </xdr:to>
        <xdr:sp macro="" textlink="">
          <xdr:nvSpPr>
            <xdr:cNvPr id="19546" name="Group Box 90" hidden="1">
              <a:extLst>
                <a:ext uri="{63B3BB69-23CF-44E3-9099-C40C66FF867C}">
                  <a14:compatExt spid="_x0000_s19546"/>
                </a:ext>
                <a:ext uri="{FF2B5EF4-FFF2-40B4-BE49-F238E27FC236}">
                  <a16:creationId xmlns:a16="http://schemas.microsoft.com/office/drawing/2014/main" id="{00000000-0008-0000-1100-00005A4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107950</xdr:colOff>
          <xdr:row>12</xdr:row>
          <xdr:rowOff>114300</xdr:rowOff>
        </xdr:from>
        <xdr:to>
          <xdr:col>5</xdr:col>
          <xdr:colOff>304800</xdr:colOff>
          <xdr:row>12</xdr:row>
          <xdr:rowOff>336550</xdr:rowOff>
        </xdr:to>
        <xdr:sp macro="" textlink="">
          <xdr:nvSpPr>
            <xdr:cNvPr id="19547" name="Option Button 91" hidden="1">
              <a:extLst>
                <a:ext uri="{63B3BB69-23CF-44E3-9099-C40C66FF867C}">
                  <a14:compatExt spid="_x0000_s19547"/>
                </a:ext>
                <a:ext uri="{FF2B5EF4-FFF2-40B4-BE49-F238E27FC236}">
                  <a16:creationId xmlns:a16="http://schemas.microsoft.com/office/drawing/2014/main" id="{00000000-0008-0000-1100-00005B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107950</xdr:colOff>
          <xdr:row>12</xdr:row>
          <xdr:rowOff>114300</xdr:rowOff>
        </xdr:from>
        <xdr:to>
          <xdr:col>6</xdr:col>
          <xdr:colOff>304800</xdr:colOff>
          <xdr:row>12</xdr:row>
          <xdr:rowOff>336550</xdr:rowOff>
        </xdr:to>
        <xdr:sp macro="" textlink="">
          <xdr:nvSpPr>
            <xdr:cNvPr id="19548" name="Option Button 92" hidden="1">
              <a:extLst>
                <a:ext uri="{63B3BB69-23CF-44E3-9099-C40C66FF867C}">
                  <a14:compatExt spid="_x0000_s19548"/>
                </a:ext>
                <a:ext uri="{FF2B5EF4-FFF2-40B4-BE49-F238E27FC236}">
                  <a16:creationId xmlns:a16="http://schemas.microsoft.com/office/drawing/2014/main" id="{00000000-0008-0000-1100-00005C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12</xdr:row>
          <xdr:rowOff>0</xdr:rowOff>
        </xdr:from>
        <xdr:to>
          <xdr:col>7</xdr:col>
          <xdr:colOff>0</xdr:colOff>
          <xdr:row>13</xdr:row>
          <xdr:rowOff>0</xdr:rowOff>
        </xdr:to>
        <xdr:sp macro="" textlink="">
          <xdr:nvSpPr>
            <xdr:cNvPr id="19549" name="Group Box 93" hidden="1">
              <a:extLst>
                <a:ext uri="{63B3BB69-23CF-44E3-9099-C40C66FF867C}">
                  <a14:compatExt spid="_x0000_s19549"/>
                </a:ext>
                <a:ext uri="{FF2B5EF4-FFF2-40B4-BE49-F238E27FC236}">
                  <a16:creationId xmlns:a16="http://schemas.microsoft.com/office/drawing/2014/main" id="{00000000-0008-0000-1100-00005D4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107950</xdr:colOff>
          <xdr:row>13</xdr:row>
          <xdr:rowOff>114300</xdr:rowOff>
        </xdr:from>
        <xdr:to>
          <xdr:col>5</xdr:col>
          <xdr:colOff>304800</xdr:colOff>
          <xdr:row>13</xdr:row>
          <xdr:rowOff>336550</xdr:rowOff>
        </xdr:to>
        <xdr:sp macro="" textlink="">
          <xdr:nvSpPr>
            <xdr:cNvPr id="19550" name="Option Button 94" hidden="1">
              <a:extLst>
                <a:ext uri="{63B3BB69-23CF-44E3-9099-C40C66FF867C}">
                  <a14:compatExt spid="_x0000_s19550"/>
                </a:ext>
                <a:ext uri="{FF2B5EF4-FFF2-40B4-BE49-F238E27FC236}">
                  <a16:creationId xmlns:a16="http://schemas.microsoft.com/office/drawing/2014/main" id="{00000000-0008-0000-1100-00005E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107950</xdr:colOff>
          <xdr:row>13</xdr:row>
          <xdr:rowOff>114300</xdr:rowOff>
        </xdr:from>
        <xdr:to>
          <xdr:col>6</xdr:col>
          <xdr:colOff>304800</xdr:colOff>
          <xdr:row>13</xdr:row>
          <xdr:rowOff>336550</xdr:rowOff>
        </xdr:to>
        <xdr:sp macro="" textlink="">
          <xdr:nvSpPr>
            <xdr:cNvPr id="19551" name="Option Button 95" hidden="1">
              <a:extLst>
                <a:ext uri="{63B3BB69-23CF-44E3-9099-C40C66FF867C}">
                  <a14:compatExt spid="_x0000_s19551"/>
                </a:ext>
                <a:ext uri="{FF2B5EF4-FFF2-40B4-BE49-F238E27FC236}">
                  <a16:creationId xmlns:a16="http://schemas.microsoft.com/office/drawing/2014/main" id="{00000000-0008-0000-1100-00005F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13</xdr:row>
          <xdr:rowOff>0</xdr:rowOff>
        </xdr:from>
        <xdr:to>
          <xdr:col>7</xdr:col>
          <xdr:colOff>0</xdr:colOff>
          <xdr:row>14</xdr:row>
          <xdr:rowOff>0</xdr:rowOff>
        </xdr:to>
        <xdr:sp macro="" textlink="">
          <xdr:nvSpPr>
            <xdr:cNvPr id="19552" name="Group Box 96" hidden="1">
              <a:extLst>
                <a:ext uri="{63B3BB69-23CF-44E3-9099-C40C66FF867C}">
                  <a14:compatExt spid="_x0000_s19552"/>
                </a:ext>
                <a:ext uri="{FF2B5EF4-FFF2-40B4-BE49-F238E27FC236}">
                  <a16:creationId xmlns:a16="http://schemas.microsoft.com/office/drawing/2014/main" id="{00000000-0008-0000-1100-0000604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14</xdr:row>
          <xdr:rowOff>0</xdr:rowOff>
        </xdr:from>
        <xdr:to>
          <xdr:col>7</xdr:col>
          <xdr:colOff>0</xdr:colOff>
          <xdr:row>15</xdr:row>
          <xdr:rowOff>0</xdr:rowOff>
        </xdr:to>
        <xdr:sp macro="" textlink="">
          <xdr:nvSpPr>
            <xdr:cNvPr id="19553" name="Group Box 97" hidden="1">
              <a:extLst>
                <a:ext uri="{63B3BB69-23CF-44E3-9099-C40C66FF867C}">
                  <a14:compatExt spid="_x0000_s19553"/>
                </a:ext>
                <a:ext uri="{FF2B5EF4-FFF2-40B4-BE49-F238E27FC236}">
                  <a16:creationId xmlns:a16="http://schemas.microsoft.com/office/drawing/2014/main" id="{00000000-0008-0000-1100-0000614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14</xdr:row>
          <xdr:rowOff>0</xdr:rowOff>
        </xdr:from>
        <xdr:to>
          <xdr:col>7</xdr:col>
          <xdr:colOff>0</xdr:colOff>
          <xdr:row>15</xdr:row>
          <xdr:rowOff>0</xdr:rowOff>
        </xdr:to>
        <xdr:sp macro="" textlink="">
          <xdr:nvSpPr>
            <xdr:cNvPr id="19554" name="Group Box 98" hidden="1">
              <a:extLst>
                <a:ext uri="{63B3BB69-23CF-44E3-9099-C40C66FF867C}">
                  <a14:compatExt spid="_x0000_s19554"/>
                </a:ext>
                <a:ext uri="{FF2B5EF4-FFF2-40B4-BE49-F238E27FC236}">
                  <a16:creationId xmlns:a16="http://schemas.microsoft.com/office/drawing/2014/main" id="{00000000-0008-0000-1100-0000624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107950</xdr:colOff>
          <xdr:row>14</xdr:row>
          <xdr:rowOff>114300</xdr:rowOff>
        </xdr:from>
        <xdr:to>
          <xdr:col>5</xdr:col>
          <xdr:colOff>304800</xdr:colOff>
          <xdr:row>14</xdr:row>
          <xdr:rowOff>336550</xdr:rowOff>
        </xdr:to>
        <xdr:sp macro="" textlink="">
          <xdr:nvSpPr>
            <xdr:cNvPr id="19555" name="Option Button 99" hidden="1">
              <a:extLst>
                <a:ext uri="{63B3BB69-23CF-44E3-9099-C40C66FF867C}">
                  <a14:compatExt spid="_x0000_s19555"/>
                </a:ext>
                <a:ext uri="{FF2B5EF4-FFF2-40B4-BE49-F238E27FC236}">
                  <a16:creationId xmlns:a16="http://schemas.microsoft.com/office/drawing/2014/main" id="{00000000-0008-0000-1100-00006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107950</xdr:colOff>
          <xdr:row>14</xdr:row>
          <xdr:rowOff>114300</xdr:rowOff>
        </xdr:from>
        <xdr:to>
          <xdr:col>6</xdr:col>
          <xdr:colOff>304800</xdr:colOff>
          <xdr:row>14</xdr:row>
          <xdr:rowOff>336550</xdr:rowOff>
        </xdr:to>
        <xdr:sp macro="" textlink="">
          <xdr:nvSpPr>
            <xdr:cNvPr id="19556" name="Option Button 100" hidden="1">
              <a:extLst>
                <a:ext uri="{63B3BB69-23CF-44E3-9099-C40C66FF867C}">
                  <a14:compatExt spid="_x0000_s19556"/>
                </a:ext>
                <a:ext uri="{FF2B5EF4-FFF2-40B4-BE49-F238E27FC236}">
                  <a16:creationId xmlns:a16="http://schemas.microsoft.com/office/drawing/2014/main" id="{00000000-0008-0000-1100-00006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14</xdr:row>
          <xdr:rowOff>0</xdr:rowOff>
        </xdr:from>
        <xdr:to>
          <xdr:col>7</xdr:col>
          <xdr:colOff>0</xdr:colOff>
          <xdr:row>15</xdr:row>
          <xdr:rowOff>0</xdr:rowOff>
        </xdr:to>
        <xdr:sp macro="" textlink="">
          <xdr:nvSpPr>
            <xdr:cNvPr id="19557" name="Group Box 101" hidden="1">
              <a:extLst>
                <a:ext uri="{63B3BB69-23CF-44E3-9099-C40C66FF867C}">
                  <a14:compatExt spid="_x0000_s19557"/>
                </a:ext>
                <a:ext uri="{FF2B5EF4-FFF2-40B4-BE49-F238E27FC236}">
                  <a16:creationId xmlns:a16="http://schemas.microsoft.com/office/drawing/2014/main" id="{00000000-0008-0000-1100-0000654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107950</xdr:colOff>
          <xdr:row>15</xdr:row>
          <xdr:rowOff>114300</xdr:rowOff>
        </xdr:from>
        <xdr:to>
          <xdr:col>5</xdr:col>
          <xdr:colOff>304800</xdr:colOff>
          <xdr:row>15</xdr:row>
          <xdr:rowOff>336550</xdr:rowOff>
        </xdr:to>
        <xdr:sp macro="" textlink="">
          <xdr:nvSpPr>
            <xdr:cNvPr id="19558" name="Option Button 102" hidden="1">
              <a:extLst>
                <a:ext uri="{63B3BB69-23CF-44E3-9099-C40C66FF867C}">
                  <a14:compatExt spid="_x0000_s19558"/>
                </a:ext>
                <a:ext uri="{FF2B5EF4-FFF2-40B4-BE49-F238E27FC236}">
                  <a16:creationId xmlns:a16="http://schemas.microsoft.com/office/drawing/2014/main" id="{00000000-0008-0000-1100-00006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107950</xdr:colOff>
          <xdr:row>15</xdr:row>
          <xdr:rowOff>114300</xdr:rowOff>
        </xdr:from>
        <xdr:to>
          <xdr:col>6</xdr:col>
          <xdr:colOff>304800</xdr:colOff>
          <xdr:row>15</xdr:row>
          <xdr:rowOff>336550</xdr:rowOff>
        </xdr:to>
        <xdr:sp macro="" textlink="">
          <xdr:nvSpPr>
            <xdr:cNvPr id="19559" name="Option Button 103" hidden="1">
              <a:extLst>
                <a:ext uri="{63B3BB69-23CF-44E3-9099-C40C66FF867C}">
                  <a14:compatExt spid="_x0000_s19559"/>
                </a:ext>
                <a:ext uri="{FF2B5EF4-FFF2-40B4-BE49-F238E27FC236}">
                  <a16:creationId xmlns:a16="http://schemas.microsoft.com/office/drawing/2014/main" id="{00000000-0008-0000-1100-00006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15</xdr:row>
          <xdr:rowOff>0</xdr:rowOff>
        </xdr:from>
        <xdr:to>
          <xdr:col>7</xdr:col>
          <xdr:colOff>0</xdr:colOff>
          <xdr:row>16</xdr:row>
          <xdr:rowOff>0</xdr:rowOff>
        </xdr:to>
        <xdr:sp macro="" textlink="">
          <xdr:nvSpPr>
            <xdr:cNvPr id="19560" name="Group Box 104" hidden="1">
              <a:extLst>
                <a:ext uri="{63B3BB69-23CF-44E3-9099-C40C66FF867C}">
                  <a14:compatExt spid="_x0000_s19560"/>
                </a:ext>
                <a:ext uri="{FF2B5EF4-FFF2-40B4-BE49-F238E27FC236}">
                  <a16:creationId xmlns:a16="http://schemas.microsoft.com/office/drawing/2014/main" id="{00000000-0008-0000-1100-0000684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16</xdr:row>
          <xdr:rowOff>0</xdr:rowOff>
        </xdr:from>
        <xdr:to>
          <xdr:col>7</xdr:col>
          <xdr:colOff>0</xdr:colOff>
          <xdr:row>17</xdr:row>
          <xdr:rowOff>0</xdr:rowOff>
        </xdr:to>
        <xdr:sp macro="" textlink="">
          <xdr:nvSpPr>
            <xdr:cNvPr id="19561" name="Group Box 105" hidden="1">
              <a:extLst>
                <a:ext uri="{63B3BB69-23CF-44E3-9099-C40C66FF867C}">
                  <a14:compatExt spid="_x0000_s19561"/>
                </a:ext>
                <a:ext uri="{FF2B5EF4-FFF2-40B4-BE49-F238E27FC236}">
                  <a16:creationId xmlns:a16="http://schemas.microsoft.com/office/drawing/2014/main" id="{00000000-0008-0000-1100-0000694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17</xdr:row>
          <xdr:rowOff>0</xdr:rowOff>
        </xdr:from>
        <xdr:to>
          <xdr:col>7</xdr:col>
          <xdr:colOff>0</xdr:colOff>
          <xdr:row>18</xdr:row>
          <xdr:rowOff>0</xdr:rowOff>
        </xdr:to>
        <xdr:sp macro="" textlink="">
          <xdr:nvSpPr>
            <xdr:cNvPr id="19562" name="Group Box 106" hidden="1">
              <a:extLst>
                <a:ext uri="{63B3BB69-23CF-44E3-9099-C40C66FF867C}">
                  <a14:compatExt spid="_x0000_s19562"/>
                </a:ext>
                <a:ext uri="{FF2B5EF4-FFF2-40B4-BE49-F238E27FC236}">
                  <a16:creationId xmlns:a16="http://schemas.microsoft.com/office/drawing/2014/main" id="{00000000-0008-0000-1100-00006A4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18</xdr:row>
          <xdr:rowOff>0</xdr:rowOff>
        </xdr:from>
        <xdr:to>
          <xdr:col>7</xdr:col>
          <xdr:colOff>0</xdr:colOff>
          <xdr:row>19</xdr:row>
          <xdr:rowOff>0</xdr:rowOff>
        </xdr:to>
        <xdr:sp macro="" textlink="">
          <xdr:nvSpPr>
            <xdr:cNvPr id="19563" name="Group Box 107" hidden="1">
              <a:extLst>
                <a:ext uri="{63B3BB69-23CF-44E3-9099-C40C66FF867C}">
                  <a14:compatExt spid="_x0000_s19563"/>
                </a:ext>
                <a:ext uri="{FF2B5EF4-FFF2-40B4-BE49-F238E27FC236}">
                  <a16:creationId xmlns:a16="http://schemas.microsoft.com/office/drawing/2014/main" id="{00000000-0008-0000-1100-00006B4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16</xdr:row>
          <xdr:rowOff>0</xdr:rowOff>
        </xdr:from>
        <xdr:to>
          <xdr:col>7</xdr:col>
          <xdr:colOff>0</xdr:colOff>
          <xdr:row>17</xdr:row>
          <xdr:rowOff>0</xdr:rowOff>
        </xdr:to>
        <xdr:sp macro="" textlink="">
          <xdr:nvSpPr>
            <xdr:cNvPr id="19564" name="Group Box 108" hidden="1">
              <a:extLst>
                <a:ext uri="{63B3BB69-23CF-44E3-9099-C40C66FF867C}">
                  <a14:compatExt spid="_x0000_s19564"/>
                </a:ext>
                <a:ext uri="{FF2B5EF4-FFF2-40B4-BE49-F238E27FC236}">
                  <a16:creationId xmlns:a16="http://schemas.microsoft.com/office/drawing/2014/main" id="{00000000-0008-0000-1100-00006C4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107950</xdr:colOff>
          <xdr:row>16</xdr:row>
          <xdr:rowOff>114300</xdr:rowOff>
        </xdr:from>
        <xdr:to>
          <xdr:col>5</xdr:col>
          <xdr:colOff>304800</xdr:colOff>
          <xdr:row>16</xdr:row>
          <xdr:rowOff>336550</xdr:rowOff>
        </xdr:to>
        <xdr:sp macro="" textlink="">
          <xdr:nvSpPr>
            <xdr:cNvPr id="19565" name="Option Button 109" hidden="1">
              <a:extLst>
                <a:ext uri="{63B3BB69-23CF-44E3-9099-C40C66FF867C}">
                  <a14:compatExt spid="_x0000_s19565"/>
                </a:ext>
                <a:ext uri="{FF2B5EF4-FFF2-40B4-BE49-F238E27FC236}">
                  <a16:creationId xmlns:a16="http://schemas.microsoft.com/office/drawing/2014/main" id="{00000000-0008-0000-1100-00006D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107950</xdr:colOff>
          <xdr:row>16</xdr:row>
          <xdr:rowOff>114300</xdr:rowOff>
        </xdr:from>
        <xdr:to>
          <xdr:col>6</xdr:col>
          <xdr:colOff>304800</xdr:colOff>
          <xdr:row>16</xdr:row>
          <xdr:rowOff>336550</xdr:rowOff>
        </xdr:to>
        <xdr:sp macro="" textlink="">
          <xdr:nvSpPr>
            <xdr:cNvPr id="19566" name="Option Button 110" hidden="1">
              <a:extLst>
                <a:ext uri="{63B3BB69-23CF-44E3-9099-C40C66FF867C}">
                  <a14:compatExt spid="_x0000_s19566"/>
                </a:ext>
                <a:ext uri="{FF2B5EF4-FFF2-40B4-BE49-F238E27FC236}">
                  <a16:creationId xmlns:a16="http://schemas.microsoft.com/office/drawing/2014/main" id="{00000000-0008-0000-1100-00006E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16</xdr:row>
          <xdr:rowOff>0</xdr:rowOff>
        </xdr:from>
        <xdr:to>
          <xdr:col>7</xdr:col>
          <xdr:colOff>0</xdr:colOff>
          <xdr:row>17</xdr:row>
          <xdr:rowOff>0</xdr:rowOff>
        </xdr:to>
        <xdr:sp macro="" textlink="">
          <xdr:nvSpPr>
            <xdr:cNvPr id="19567" name="Group Box 111" hidden="1">
              <a:extLst>
                <a:ext uri="{63B3BB69-23CF-44E3-9099-C40C66FF867C}">
                  <a14:compatExt spid="_x0000_s19567"/>
                </a:ext>
                <a:ext uri="{FF2B5EF4-FFF2-40B4-BE49-F238E27FC236}">
                  <a16:creationId xmlns:a16="http://schemas.microsoft.com/office/drawing/2014/main" id="{00000000-0008-0000-1100-00006F4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107950</xdr:colOff>
          <xdr:row>17</xdr:row>
          <xdr:rowOff>114300</xdr:rowOff>
        </xdr:from>
        <xdr:to>
          <xdr:col>5</xdr:col>
          <xdr:colOff>304800</xdr:colOff>
          <xdr:row>17</xdr:row>
          <xdr:rowOff>336550</xdr:rowOff>
        </xdr:to>
        <xdr:sp macro="" textlink="">
          <xdr:nvSpPr>
            <xdr:cNvPr id="19568" name="Option Button 112" hidden="1">
              <a:extLst>
                <a:ext uri="{63B3BB69-23CF-44E3-9099-C40C66FF867C}">
                  <a14:compatExt spid="_x0000_s19568"/>
                </a:ext>
                <a:ext uri="{FF2B5EF4-FFF2-40B4-BE49-F238E27FC236}">
                  <a16:creationId xmlns:a16="http://schemas.microsoft.com/office/drawing/2014/main" id="{00000000-0008-0000-1100-000070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107950</xdr:colOff>
          <xdr:row>17</xdr:row>
          <xdr:rowOff>114300</xdr:rowOff>
        </xdr:from>
        <xdr:to>
          <xdr:col>6</xdr:col>
          <xdr:colOff>304800</xdr:colOff>
          <xdr:row>17</xdr:row>
          <xdr:rowOff>336550</xdr:rowOff>
        </xdr:to>
        <xdr:sp macro="" textlink="">
          <xdr:nvSpPr>
            <xdr:cNvPr id="19569" name="Option Button 113" hidden="1">
              <a:extLst>
                <a:ext uri="{63B3BB69-23CF-44E3-9099-C40C66FF867C}">
                  <a14:compatExt spid="_x0000_s19569"/>
                </a:ext>
                <a:ext uri="{FF2B5EF4-FFF2-40B4-BE49-F238E27FC236}">
                  <a16:creationId xmlns:a16="http://schemas.microsoft.com/office/drawing/2014/main" id="{00000000-0008-0000-1100-00007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17</xdr:row>
          <xdr:rowOff>0</xdr:rowOff>
        </xdr:from>
        <xdr:to>
          <xdr:col>7</xdr:col>
          <xdr:colOff>0</xdr:colOff>
          <xdr:row>18</xdr:row>
          <xdr:rowOff>0</xdr:rowOff>
        </xdr:to>
        <xdr:sp macro="" textlink="">
          <xdr:nvSpPr>
            <xdr:cNvPr id="19570" name="Group Box 114" hidden="1">
              <a:extLst>
                <a:ext uri="{63B3BB69-23CF-44E3-9099-C40C66FF867C}">
                  <a14:compatExt spid="_x0000_s19570"/>
                </a:ext>
                <a:ext uri="{FF2B5EF4-FFF2-40B4-BE49-F238E27FC236}">
                  <a16:creationId xmlns:a16="http://schemas.microsoft.com/office/drawing/2014/main" id="{00000000-0008-0000-1100-0000724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18</xdr:row>
          <xdr:rowOff>0</xdr:rowOff>
        </xdr:from>
        <xdr:to>
          <xdr:col>7</xdr:col>
          <xdr:colOff>0</xdr:colOff>
          <xdr:row>19</xdr:row>
          <xdr:rowOff>0</xdr:rowOff>
        </xdr:to>
        <xdr:sp macro="" textlink="">
          <xdr:nvSpPr>
            <xdr:cNvPr id="19571" name="Group Box 115" hidden="1">
              <a:extLst>
                <a:ext uri="{63B3BB69-23CF-44E3-9099-C40C66FF867C}">
                  <a14:compatExt spid="_x0000_s19571"/>
                </a:ext>
                <a:ext uri="{FF2B5EF4-FFF2-40B4-BE49-F238E27FC236}">
                  <a16:creationId xmlns:a16="http://schemas.microsoft.com/office/drawing/2014/main" id="{00000000-0008-0000-1100-0000734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18</xdr:row>
          <xdr:rowOff>0</xdr:rowOff>
        </xdr:from>
        <xdr:to>
          <xdr:col>7</xdr:col>
          <xdr:colOff>0</xdr:colOff>
          <xdr:row>19</xdr:row>
          <xdr:rowOff>0</xdr:rowOff>
        </xdr:to>
        <xdr:sp macro="" textlink="">
          <xdr:nvSpPr>
            <xdr:cNvPr id="19572" name="Group Box 116" hidden="1">
              <a:extLst>
                <a:ext uri="{63B3BB69-23CF-44E3-9099-C40C66FF867C}">
                  <a14:compatExt spid="_x0000_s19572"/>
                </a:ext>
                <a:ext uri="{FF2B5EF4-FFF2-40B4-BE49-F238E27FC236}">
                  <a16:creationId xmlns:a16="http://schemas.microsoft.com/office/drawing/2014/main" id="{00000000-0008-0000-1100-0000744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107950</xdr:colOff>
          <xdr:row>18</xdr:row>
          <xdr:rowOff>114300</xdr:rowOff>
        </xdr:from>
        <xdr:to>
          <xdr:col>5</xdr:col>
          <xdr:colOff>304800</xdr:colOff>
          <xdr:row>18</xdr:row>
          <xdr:rowOff>336550</xdr:rowOff>
        </xdr:to>
        <xdr:sp macro="" textlink="">
          <xdr:nvSpPr>
            <xdr:cNvPr id="19573" name="Option Button 117" hidden="1">
              <a:extLst>
                <a:ext uri="{63B3BB69-23CF-44E3-9099-C40C66FF867C}">
                  <a14:compatExt spid="_x0000_s19573"/>
                </a:ext>
                <a:ext uri="{FF2B5EF4-FFF2-40B4-BE49-F238E27FC236}">
                  <a16:creationId xmlns:a16="http://schemas.microsoft.com/office/drawing/2014/main" id="{00000000-0008-0000-1100-00007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107950</xdr:colOff>
          <xdr:row>18</xdr:row>
          <xdr:rowOff>114300</xdr:rowOff>
        </xdr:from>
        <xdr:to>
          <xdr:col>6</xdr:col>
          <xdr:colOff>304800</xdr:colOff>
          <xdr:row>18</xdr:row>
          <xdr:rowOff>336550</xdr:rowOff>
        </xdr:to>
        <xdr:sp macro="" textlink="">
          <xdr:nvSpPr>
            <xdr:cNvPr id="19574" name="Option Button 118" hidden="1">
              <a:extLst>
                <a:ext uri="{63B3BB69-23CF-44E3-9099-C40C66FF867C}">
                  <a14:compatExt spid="_x0000_s19574"/>
                </a:ext>
                <a:ext uri="{FF2B5EF4-FFF2-40B4-BE49-F238E27FC236}">
                  <a16:creationId xmlns:a16="http://schemas.microsoft.com/office/drawing/2014/main" id="{00000000-0008-0000-1100-00007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18</xdr:row>
          <xdr:rowOff>0</xdr:rowOff>
        </xdr:from>
        <xdr:to>
          <xdr:col>7</xdr:col>
          <xdr:colOff>0</xdr:colOff>
          <xdr:row>19</xdr:row>
          <xdr:rowOff>0</xdr:rowOff>
        </xdr:to>
        <xdr:sp macro="" textlink="">
          <xdr:nvSpPr>
            <xdr:cNvPr id="19575" name="Group Box 119" hidden="1">
              <a:extLst>
                <a:ext uri="{63B3BB69-23CF-44E3-9099-C40C66FF867C}">
                  <a14:compatExt spid="_x0000_s19575"/>
                </a:ext>
                <a:ext uri="{FF2B5EF4-FFF2-40B4-BE49-F238E27FC236}">
                  <a16:creationId xmlns:a16="http://schemas.microsoft.com/office/drawing/2014/main" id="{00000000-0008-0000-1100-0000774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xdr:twoCellAnchor>
    <xdr:from>
      <xdr:col>8</xdr:col>
      <xdr:colOff>0</xdr:colOff>
      <xdr:row>6</xdr:row>
      <xdr:rowOff>0</xdr:rowOff>
    </xdr:from>
    <xdr:to>
      <xdr:col>11</xdr:col>
      <xdr:colOff>104775</xdr:colOff>
      <xdr:row>9</xdr:row>
      <xdr:rowOff>161925</xdr:rowOff>
    </xdr:to>
    <xdr:sp macro="" textlink="">
      <xdr:nvSpPr>
        <xdr:cNvPr id="117" name="Toelichting met PIJL-LINKS 116">
          <a:extLst>
            <a:ext uri="{FF2B5EF4-FFF2-40B4-BE49-F238E27FC236}">
              <a16:creationId xmlns:a16="http://schemas.microsoft.com/office/drawing/2014/main" id="{00000000-0008-0000-1100-000075000000}"/>
            </a:ext>
          </a:extLst>
        </xdr:cNvPr>
        <xdr:cNvSpPr/>
      </xdr:nvSpPr>
      <xdr:spPr>
        <a:xfrm>
          <a:off x="11991975" y="1962150"/>
          <a:ext cx="1847850" cy="1476375"/>
        </a:xfrm>
        <a:prstGeom prst="leftArrowCallout">
          <a:avLst>
            <a:gd name="adj1" fmla="val 23649"/>
            <a:gd name="adj2" fmla="val 25000"/>
            <a:gd name="adj3" fmla="val 25000"/>
            <a:gd name="adj4" fmla="val 71000"/>
          </a:avLst>
        </a:prstGeom>
        <a:solidFill>
          <a:srgbClr val="00B0F0"/>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nl-NL" sz="1400"/>
            <a:t>selectievakjes uitzetten?</a:t>
          </a:r>
        </a:p>
        <a:p>
          <a:pPr algn="l"/>
          <a:endParaRPr lang="nl-NL" sz="1400"/>
        </a:p>
        <a:p>
          <a:pPr algn="l"/>
          <a:r>
            <a:rPr lang="nl-NL" sz="1400"/>
            <a:t>selecteer</a:t>
          </a:r>
          <a:r>
            <a:rPr lang="nl-NL" sz="1400" baseline="0"/>
            <a:t> de getallenrij  + druk op Delete</a:t>
          </a:r>
          <a:endParaRPr lang="nl-NL" sz="1400"/>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3</xdr:col>
      <xdr:colOff>9525</xdr:colOff>
      <xdr:row>3</xdr:row>
      <xdr:rowOff>114300</xdr:rowOff>
    </xdr:from>
    <xdr:to>
      <xdr:col>3</xdr:col>
      <xdr:colOff>2343150</xdr:colOff>
      <xdr:row>12</xdr:row>
      <xdr:rowOff>180975</xdr:rowOff>
    </xdr:to>
    <xdr:sp macro="" textlink="">
      <xdr:nvSpPr>
        <xdr:cNvPr id="2" name="Bijschrift: pijl-omlaag 1">
          <a:extLst>
            <a:ext uri="{FF2B5EF4-FFF2-40B4-BE49-F238E27FC236}">
              <a16:creationId xmlns:a16="http://schemas.microsoft.com/office/drawing/2014/main" id="{00000000-0008-0000-1200-000002000000}"/>
            </a:ext>
          </a:extLst>
        </xdr:cNvPr>
        <xdr:cNvSpPr/>
      </xdr:nvSpPr>
      <xdr:spPr>
        <a:xfrm>
          <a:off x="2495550" y="962025"/>
          <a:ext cx="2333625" cy="1781175"/>
        </a:xfrm>
        <a:prstGeom prst="downArrowCallout">
          <a:avLst>
            <a:gd name="adj1" fmla="val 21757"/>
            <a:gd name="adj2" fmla="val 22838"/>
            <a:gd name="adj3" fmla="val 25000"/>
            <a:gd name="adj4" fmla="val 6497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nl-NL" sz="1100"/>
            <a:t>De </a:t>
          </a:r>
          <a:r>
            <a:rPr lang="nl-NL" sz="1100" b="1" u="sng"/>
            <a:t>kernstandaarden</a:t>
          </a:r>
          <a:r>
            <a:rPr lang="nl-NL" sz="1100"/>
            <a:t> moeten tenminste voldoende zijn:</a:t>
          </a:r>
        </a:p>
        <a:p>
          <a:pPr algn="l"/>
          <a:r>
            <a:rPr lang="nl-NL" sz="1100"/>
            <a:t>- zicht op ontwikkeling</a:t>
          </a:r>
        </a:p>
        <a:p>
          <a:pPr algn="l"/>
          <a:r>
            <a:rPr lang="nl-NL" sz="1100"/>
            <a:t>- didactisch handelen</a:t>
          </a:r>
        </a:p>
        <a:p>
          <a:pPr algn="l"/>
          <a:r>
            <a:rPr lang="nl-NL" sz="1100"/>
            <a:t>- veiligheid</a:t>
          </a:r>
        </a:p>
        <a:p>
          <a:pPr algn="l"/>
          <a:r>
            <a:rPr lang="nl-NL" sz="1100"/>
            <a:t>- leerresultaten</a:t>
          </a:r>
        </a:p>
        <a:p>
          <a:pPr algn="l"/>
          <a:endParaRPr lang="nl-NL" sz="1100"/>
        </a:p>
      </xdr:txBody>
    </xdr:sp>
    <xdr:clientData/>
  </xdr:twoCellAnchor>
  <xdr:twoCellAnchor editAs="oneCell">
    <xdr:from>
      <xdr:col>5</xdr:col>
      <xdr:colOff>95251</xdr:colOff>
      <xdr:row>3</xdr:row>
      <xdr:rowOff>123826</xdr:rowOff>
    </xdr:from>
    <xdr:to>
      <xdr:col>5</xdr:col>
      <xdr:colOff>1257301</xdr:colOff>
      <xdr:row>9</xdr:row>
      <xdr:rowOff>142876</xdr:rowOff>
    </xdr:to>
    <xdr:pic>
      <xdr:nvPicPr>
        <xdr:cNvPr id="4" name="Afbeelding 3">
          <a:hlinkClick xmlns:r="http://schemas.openxmlformats.org/officeDocument/2006/relationships" r:id="rId1"/>
          <a:extLst>
            <a:ext uri="{FF2B5EF4-FFF2-40B4-BE49-F238E27FC236}">
              <a16:creationId xmlns:a16="http://schemas.microsoft.com/office/drawing/2014/main" id="{00000000-0008-0000-1200-000004000000}"/>
            </a:ext>
          </a:extLst>
        </xdr:cNvPr>
        <xdr:cNvPicPr>
          <a:picLocks noChangeAspect="1"/>
        </xdr:cNvPicPr>
      </xdr:nvPicPr>
      <xdr:blipFill>
        <a:blip xmlns:r="http://schemas.openxmlformats.org/officeDocument/2006/relationships" r:embed="rId2"/>
        <a:stretch>
          <a:fillRect/>
        </a:stretch>
      </xdr:blipFill>
      <xdr:spPr>
        <a:xfrm>
          <a:off x="6315076" y="971551"/>
          <a:ext cx="1162050" cy="1162050"/>
        </a:xfrm>
        <a:prstGeom prst="roundRect">
          <a:avLst>
            <a:gd name="adj" fmla="val 4167"/>
          </a:avLst>
        </a:prstGeom>
        <a:solidFill>
          <a:srgbClr val="FFFFFF"/>
        </a:solidFill>
        <a:ln w="12700" cap="sq">
          <a:solidFill>
            <a:schemeClr val="accent1"/>
          </a:solidFill>
          <a:miter lim="800000"/>
        </a:ln>
        <a:effectLst/>
      </xdr:spPr>
    </xdr:pic>
    <xdr:clientData/>
  </xdr:twoCellAnchor>
  <xdr:twoCellAnchor>
    <xdr:from>
      <xdr:col>5</xdr:col>
      <xdr:colOff>1304926</xdr:colOff>
      <xdr:row>3</xdr:row>
      <xdr:rowOff>104775</xdr:rowOff>
    </xdr:from>
    <xdr:to>
      <xdr:col>6</xdr:col>
      <xdr:colOff>1047751</xdr:colOff>
      <xdr:row>9</xdr:row>
      <xdr:rowOff>142874</xdr:rowOff>
    </xdr:to>
    <xdr:sp macro="" textlink="">
      <xdr:nvSpPr>
        <xdr:cNvPr id="6" name="Toelichting met afgeronde rechthoek 5">
          <a:hlinkClick xmlns:r="http://schemas.openxmlformats.org/officeDocument/2006/relationships" r:id="rId3"/>
          <a:extLst>
            <a:ext uri="{FF2B5EF4-FFF2-40B4-BE49-F238E27FC236}">
              <a16:creationId xmlns:a16="http://schemas.microsoft.com/office/drawing/2014/main" id="{00000000-0008-0000-1200-000006000000}"/>
            </a:ext>
          </a:extLst>
        </xdr:cNvPr>
        <xdr:cNvSpPr/>
      </xdr:nvSpPr>
      <xdr:spPr>
        <a:xfrm>
          <a:off x="7524751" y="952500"/>
          <a:ext cx="1123950" cy="1181099"/>
        </a:xfrm>
        <a:prstGeom prst="wedgeRoundRectCallout">
          <a:avLst>
            <a:gd name="adj1" fmla="val -89502"/>
            <a:gd name="adj2" fmla="val -28793"/>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nl-NL" sz="1800" baseline="0"/>
            <a:t>Klik hier voor de uitleg</a:t>
          </a:r>
        </a:p>
      </xdr:txBody>
    </xdr:sp>
    <xdr:clientData fPrintsWithSheet="0"/>
  </xdr:twoCellAnchor>
  <xdr:twoCellAnchor>
    <xdr:from>
      <xdr:col>2</xdr:col>
      <xdr:colOff>0</xdr:colOff>
      <xdr:row>16</xdr:row>
      <xdr:rowOff>0</xdr:rowOff>
    </xdr:from>
    <xdr:to>
      <xdr:col>3</xdr:col>
      <xdr:colOff>0</xdr:colOff>
      <xdr:row>17</xdr:row>
      <xdr:rowOff>0</xdr:rowOff>
    </xdr:to>
    <xdr:sp macro="" textlink="">
      <xdr:nvSpPr>
        <xdr:cNvPr id="8" name="Rechthoek 7">
          <a:hlinkClick xmlns:r="http://schemas.openxmlformats.org/officeDocument/2006/relationships" r:id="rId4"/>
          <a:extLst>
            <a:ext uri="{FF2B5EF4-FFF2-40B4-BE49-F238E27FC236}">
              <a16:creationId xmlns:a16="http://schemas.microsoft.com/office/drawing/2014/main" id="{00000000-0008-0000-1200-000008000000}"/>
            </a:ext>
          </a:extLst>
        </xdr:cNvPr>
        <xdr:cNvSpPr/>
      </xdr:nvSpPr>
      <xdr:spPr>
        <a:xfrm>
          <a:off x="1219200" y="3514725"/>
          <a:ext cx="1266825" cy="190500"/>
        </a:xfrm>
        <a:prstGeom prst="rect">
          <a:avLst/>
        </a:prstGeom>
        <a:solidFill>
          <a:srgbClr val="B8CCE3"/>
        </a:solidFill>
        <a:ln w="3175">
          <a:solidFill>
            <a:schemeClr val="tx1"/>
          </a:solid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nl-NL" sz="1100">
              <a:solidFill>
                <a:schemeClr val="tx1"/>
              </a:solidFill>
            </a:rPr>
            <a:t>OP 1</a:t>
          </a:r>
        </a:p>
      </xdr:txBody>
    </xdr:sp>
    <xdr:clientData/>
  </xdr:twoCellAnchor>
  <xdr:twoCellAnchor>
    <xdr:from>
      <xdr:col>2</xdr:col>
      <xdr:colOff>0</xdr:colOff>
      <xdr:row>17</xdr:row>
      <xdr:rowOff>0</xdr:rowOff>
    </xdr:from>
    <xdr:to>
      <xdr:col>3</xdr:col>
      <xdr:colOff>0</xdr:colOff>
      <xdr:row>18</xdr:row>
      <xdr:rowOff>0</xdr:rowOff>
    </xdr:to>
    <xdr:sp macro="" textlink="">
      <xdr:nvSpPr>
        <xdr:cNvPr id="9" name="Rechthoek 8">
          <a:hlinkClick xmlns:r="http://schemas.openxmlformats.org/officeDocument/2006/relationships" r:id="rId5"/>
          <a:extLst>
            <a:ext uri="{FF2B5EF4-FFF2-40B4-BE49-F238E27FC236}">
              <a16:creationId xmlns:a16="http://schemas.microsoft.com/office/drawing/2014/main" id="{00000000-0008-0000-1200-000009000000}"/>
            </a:ext>
          </a:extLst>
        </xdr:cNvPr>
        <xdr:cNvSpPr/>
      </xdr:nvSpPr>
      <xdr:spPr>
        <a:xfrm>
          <a:off x="1219200" y="3952875"/>
          <a:ext cx="1266825" cy="314325"/>
        </a:xfrm>
        <a:prstGeom prst="rect">
          <a:avLst/>
        </a:prstGeom>
        <a:solidFill>
          <a:srgbClr val="B8CCE3"/>
        </a:solidFill>
        <a:ln w="3175">
          <a:solidFill>
            <a:schemeClr val="tx1"/>
          </a:solid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nl-NL" sz="1100">
              <a:solidFill>
                <a:schemeClr val="tx1"/>
              </a:solidFill>
            </a:rPr>
            <a:t>OP 2</a:t>
          </a:r>
        </a:p>
      </xdr:txBody>
    </xdr:sp>
    <xdr:clientData/>
  </xdr:twoCellAnchor>
  <xdr:twoCellAnchor>
    <xdr:from>
      <xdr:col>2</xdr:col>
      <xdr:colOff>0</xdr:colOff>
      <xdr:row>18</xdr:row>
      <xdr:rowOff>0</xdr:rowOff>
    </xdr:from>
    <xdr:to>
      <xdr:col>3</xdr:col>
      <xdr:colOff>0</xdr:colOff>
      <xdr:row>19</xdr:row>
      <xdr:rowOff>0</xdr:rowOff>
    </xdr:to>
    <xdr:sp macro="" textlink="">
      <xdr:nvSpPr>
        <xdr:cNvPr id="10" name="Rechthoek 9">
          <a:hlinkClick xmlns:r="http://schemas.openxmlformats.org/officeDocument/2006/relationships" r:id="rId6"/>
          <a:extLst>
            <a:ext uri="{FF2B5EF4-FFF2-40B4-BE49-F238E27FC236}">
              <a16:creationId xmlns:a16="http://schemas.microsoft.com/office/drawing/2014/main" id="{00000000-0008-0000-1200-00000A000000}"/>
            </a:ext>
          </a:extLst>
        </xdr:cNvPr>
        <xdr:cNvSpPr/>
      </xdr:nvSpPr>
      <xdr:spPr>
        <a:xfrm>
          <a:off x="1219200" y="4267200"/>
          <a:ext cx="1266825" cy="314325"/>
        </a:xfrm>
        <a:prstGeom prst="rect">
          <a:avLst/>
        </a:prstGeom>
        <a:solidFill>
          <a:srgbClr val="B8CCE3"/>
        </a:solidFill>
        <a:ln w="3175">
          <a:solidFill>
            <a:schemeClr val="tx1"/>
          </a:solid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nl-NL" sz="1100">
              <a:solidFill>
                <a:schemeClr val="tx1"/>
              </a:solidFill>
            </a:rPr>
            <a:t>OP 3</a:t>
          </a:r>
        </a:p>
      </xdr:txBody>
    </xdr:sp>
    <xdr:clientData/>
  </xdr:twoCellAnchor>
  <xdr:twoCellAnchor>
    <xdr:from>
      <xdr:col>2</xdr:col>
      <xdr:colOff>0</xdr:colOff>
      <xdr:row>19</xdr:row>
      <xdr:rowOff>0</xdr:rowOff>
    </xdr:from>
    <xdr:to>
      <xdr:col>3</xdr:col>
      <xdr:colOff>0</xdr:colOff>
      <xdr:row>20</xdr:row>
      <xdr:rowOff>0</xdr:rowOff>
    </xdr:to>
    <xdr:sp macro="" textlink="">
      <xdr:nvSpPr>
        <xdr:cNvPr id="11" name="Rechthoek 10">
          <a:hlinkClick xmlns:r="http://schemas.openxmlformats.org/officeDocument/2006/relationships" r:id="rId7"/>
          <a:extLst>
            <a:ext uri="{FF2B5EF4-FFF2-40B4-BE49-F238E27FC236}">
              <a16:creationId xmlns:a16="http://schemas.microsoft.com/office/drawing/2014/main" id="{00000000-0008-0000-1200-00000B000000}"/>
            </a:ext>
          </a:extLst>
        </xdr:cNvPr>
        <xdr:cNvSpPr/>
      </xdr:nvSpPr>
      <xdr:spPr>
        <a:xfrm>
          <a:off x="1219200" y="4581525"/>
          <a:ext cx="1266825" cy="314325"/>
        </a:xfrm>
        <a:prstGeom prst="rect">
          <a:avLst/>
        </a:prstGeom>
        <a:solidFill>
          <a:srgbClr val="B8CCE3"/>
        </a:solidFill>
        <a:ln w="3175">
          <a:solidFill>
            <a:schemeClr val="tx1"/>
          </a:solid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nl-NL" sz="1100">
              <a:solidFill>
                <a:schemeClr val="tx1"/>
              </a:solidFill>
            </a:rPr>
            <a:t>OP 4</a:t>
          </a:r>
        </a:p>
      </xdr:txBody>
    </xdr:sp>
    <xdr:clientData/>
  </xdr:twoCellAnchor>
  <xdr:twoCellAnchor>
    <xdr:from>
      <xdr:col>2</xdr:col>
      <xdr:colOff>0</xdr:colOff>
      <xdr:row>20</xdr:row>
      <xdr:rowOff>0</xdr:rowOff>
    </xdr:from>
    <xdr:to>
      <xdr:col>3</xdr:col>
      <xdr:colOff>0</xdr:colOff>
      <xdr:row>21</xdr:row>
      <xdr:rowOff>0</xdr:rowOff>
    </xdr:to>
    <xdr:sp macro="" textlink="">
      <xdr:nvSpPr>
        <xdr:cNvPr id="12" name="Rechthoek 11">
          <a:hlinkClick xmlns:r="http://schemas.openxmlformats.org/officeDocument/2006/relationships" r:id="rId8"/>
          <a:extLst>
            <a:ext uri="{FF2B5EF4-FFF2-40B4-BE49-F238E27FC236}">
              <a16:creationId xmlns:a16="http://schemas.microsoft.com/office/drawing/2014/main" id="{00000000-0008-0000-1200-00000C000000}"/>
            </a:ext>
          </a:extLst>
        </xdr:cNvPr>
        <xdr:cNvSpPr/>
      </xdr:nvSpPr>
      <xdr:spPr>
        <a:xfrm>
          <a:off x="1219200" y="4895850"/>
          <a:ext cx="1266825" cy="314325"/>
        </a:xfrm>
        <a:prstGeom prst="rect">
          <a:avLst/>
        </a:prstGeom>
        <a:solidFill>
          <a:srgbClr val="B8CCE3"/>
        </a:solidFill>
        <a:ln w="3175">
          <a:solidFill>
            <a:schemeClr val="tx1"/>
          </a:solid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nl-NL" sz="1100">
              <a:solidFill>
                <a:schemeClr val="tx1"/>
              </a:solidFill>
            </a:rPr>
            <a:t>OP 6</a:t>
          </a:r>
        </a:p>
      </xdr:txBody>
    </xdr:sp>
    <xdr:clientData/>
  </xdr:twoCellAnchor>
  <xdr:twoCellAnchor>
    <xdr:from>
      <xdr:col>2</xdr:col>
      <xdr:colOff>0</xdr:colOff>
      <xdr:row>21</xdr:row>
      <xdr:rowOff>0</xdr:rowOff>
    </xdr:from>
    <xdr:to>
      <xdr:col>3</xdr:col>
      <xdr:colOff>0</xdr:colOff>
      <xdr:row>22</xdr:row>
      <xdr:rowOff>0</xdr:rowOff>
    </xdr:to>
    <xdr:sp macro="" textlink="">
      <xdr:nvSpPr>
        <xdr:cNvPr id="13" name="Rechthoek 12">
          <a:hlinkClick xmlns:r="http://schemas.openxmlformats.org/officeDocument/2006/relationships" r:id="rId9"/>
          <a:extLst>
            <a:ext uri="{FF2B5EF4-FFF2-40B4-BE49-F238E27FC236}">
              <a16:creationId xmlns:a16="http://schemas.microsoft.com/office/drawing/2014/main" id="{00000000-0008-0000-1200-00000D000000}"/>
            </a:ext>
          </a:extLst>
        </xdr:cNvPr>
        <xdr:cNvSpPr/>
      </xdr:nvSpPr>
      <xdr:spPr>
        <a:xfrm>
          <a:off x="1219200" y="5210175"/>
          <a:ext cx="1266825" cy="314325"/>
        </a:xfrm>
        <a:prstGeom prst="rect">
          <a:avLst/>
        </a:prstGeom>
        <a:solidFill>
          <a:srgbClr val="B8CCE3"/>
        </a:solidFill>
        <a:ln w="3175">
          <a:solidFill>
            <a:schemeClr val="tx1"/>
          </a:solid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nl-NL" sz="1100">
              <a:solidFill>
                <a:schemeClr val="tx1"/>
              </a:solidFill>
            </a:rPr>
            <a:t>OP 8</a:t>
          </a:r>
        </a:p>
      </xdr:txBody>
    </xdr:sp>
    <xdr:clientData/>
  </xdr:twoCellAnchor>
  <xdr:twoCellAnchor>
    <xdr:from>
      <xdr:col>2</xdr:col>
      <xdr:colOff>0</xdr:colOff>
      <xdr:row>24</xdr:row>
      <xdr:rowOff>0</xdr:rowOff>
    </xdr:from>
    <xdr:to>
      <xdr:col>3</xdr:col>
      <xdr:colOff>0</xdr:colOff>
      <xdr:row>25</xdr:row>
      <xdr:rowOff>0</xdr:rowOff>
    </xdr:to>
    <xdr:sp macro="" textlink="">
      <xdr:nvSpPr>
        <xdr:cNvPr id="14" name="Rechthoek 13">
          <a:hlinkClick xmlns:r="http://schemas.openxmlformats.org/officeDocument/2006/relationships" r:id="rId10"/>
          <a:extLst>
            <a:ext uri="{FF2B5EF4-FFF2-40B4-BE49-F238E27FC236}">
              <a16:creationId xmlns:a16="http://schemas.microsoft.com/office/drawing/2014/main" id="{00000000-0008-0000-1200-00000E000000}"/>
            </a:ext>
          </a:extLst>
        </xdr:cNvPr>
        <xdr:cNvSpPr/>
      </xdr:nvSpPr>
      <xdr:spPr>
        <a:xfrm>
          <a:off x="1219200" y="6153150"/>
          <a:ext cx="1266825" cy="314325"/>
        </a:xfrm>
        <a:prstGeom prst="rect">
          <a:avLst/>
        </a:prstGeom>
        <a:solidFill>
          <a:srgbClr val="B8CCE3"/>
        </a:solidFill>
        <a:ln w="3175">
          <a:solidFill>
            <a:schemeClr val="tx1"/>
          </a:solid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nl-NL" sz="1100">
              <a:solidFill>
                <a:schemeClr val="tx1"/>
              </a:solidFill>
            </a:rPr>
            <a:t>SK</a:t>
          </a:r>
          <a:r>
            <a:rPr lang="nl-NL" sz="1100" baseline="0">
              <a:solidFill>
                <a:schemeClr val="tx1"/>
              </a:solidFill>
            </a:rPr>
            <a:t> 1</a:t>
          </a:r>
          <a:endParaRPr lang="nl-NL" sz="1100">
            <a:solidFill>
              <a:schemeClr val="tx1"/>
            </a:solidFill>
          </a:endParaRPr>
        </a:p>
      </xdr:txBody>
    </xdr:sp>
    <xdr:clientData/>
  </xdr:twoCellAnchor>
  <xdr:twoCellAnchor>
    <xdr:from>
      <xdr:col>2</xdr:col>
      <xdr:colOff>0</xdr:colOff>
      <xdr:row>25</xdr:row>
      <xdr:rowOff>0</xdr:rowOff>
    </xdr:from>
    <xdr:to>
      <xdr:col>3</xdr:col>
      <xdr:colOff>0</xdr:colOff>
      <xdr:row>26</xdr:row>
      <xdr:rowOff>0</xdr:rowOff>
    </xdr:to>
    <xdr:sp macro="" textlink="">
      <xdr:nvSpPr>
        <xdr:cNvPr id="15" name="Rechthoek 14">
          <a:hlinkClick xmlns:r="http://schemas.openxmlformats.org/officeDocument/2006/relationships" r:id="rId11"/>
          <a:extLst>
            <a:ext uri="{FF2B5EF4-FFF2-40B4-BE49-F238E27FC236}">
              <a16:creationId xmlns:a16="http://schemas.microsoft.com/office/drawing/2014/main" id="{00000000-0008-0000-1200-00000F000000}"/>
            </a:ext>
          </a:extLst>
        </xdr:cNvPr>
        <xdr:cNvSpPr/>
      </xdr:nvSpPr>
      <xdr:spPr>
        <a:xfrm>
          <a:off x="1219200" y="6467475"/>
          <a:ext cx="1266825" cy="314325"/>
        </a:xfrm>
        <a:prstGeom prst="rect">
          <a:avLst/>
        </a:prstGeom>
        <a:solidFill>
          <a:srgbClr val="B8CCE3"/>
        </a:solidFill>
        <a:ln w="3175">
          <a:solidFill>
            <a:schemeClr val="tx1"/>
          </a:solid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nl-NL" sz="1100">
              <a:solidFill>
                <a:schemeClr val="tx1"/>
              </a:solidFill>
            </a:rPr>
            <a:t>SK</a:t>
          </a:r>
          <a:r>
            <a:rPr lang="nl-NL" sz="1100" baseline="0">
              <a:solidFill>
                <a:schemeClr val="tx1"/>
              </a:solidFill>
            </a:rPr>
            <a:t> 2</a:t>
          </a:r>
          <a:endParaRPr lang="nl-NL" sz="1100">
            <a:solidFill>
              <a:schemeClr val="tx1"/>
            </a:solidFill>
          </a:endParaRPr>
        </a:p>
      </xdr:txBody>
    </xdr:sp>
    <xdr:clientData/>
  </xdr:twoCellAnchor>
  <xdr:twoCellAnchor>
    <xdr:from>
      <xdr:col>2</xdr:col>
      <xdr:colOff>0</xdr:colOff>
      <xdr:row>28</xdr:row>
      <xdr:rowOff>0</xdr:rowOff>
    </xdr:from>
    <xdr:to>
      <xdr:col>3</xdr:col>
      <xdr:colOff>0</xdr:colOff>
      <xdr:row>29</xdr:row>
      <xdr:rowOff>0</xdr:rowOff>
    </xdr:to>
    <xdr:sp macro="" textlink="">
      <xdr:nvSpPr>
        <xdr:cNvPr id="16" name="Rechthoek 15">
          <a:hlinkClick xmlns:r="http://schemas.openxmlformats.org/officeDocument/2006/relationships" r:id="rId12"/>
          <a:extLst>
            <a:ext uri="{FF2B5EF4-FFF2-40B4-BE49-F238E27FC236}">
              <a16:creationId xmlns:a16="http://schemas.microsoft.com/office/drawing/2014/main" id="{00000000-0008-0000-1200-000010000000}"/>
            </a:ext>
          </a:extLst>
        </xdr:cNvPr>
        <xdr:cNvSpPr/>
      </xdr:nvSpPr>
      <xdr:spPr>
        <a:xfrm>
          <a:off x="1219200" y="7410450"/>
          <a:ext cx="1266825" cy="314325"/>
        </a:xfrm>
        <a:prstGeom prst="rect">
          <a:avLst/>
        </a:prstGeom>
        <a:solidFill>
          <a:srgbClr val="B8CCE3"/>
        </a:solidFill>
        <a:ln w="3175">
          <a:solidFill>
            <a:schemeClr val="tx1"/>
          </a:solid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nl-NL" sz="1100">
              <a:solidFill>
                <a:schemeClr val="tx1"/>
              </a:solidFill>
            </a:rPr>
            <a:t>OR 1</a:t>
          </a:r>
        </a:p>
      </xdr:txBody>
    </xdr:sp>
    <xdr:clientData/>
  </xdr:twoCellAnchor>
  <xdr:twoCellAnchor>
    <xdr:from>
      <xdr:col>2</xdr:col>
      <xdr:colOff>0</xdr:colOff>
      <xdr:row>29</xdr:row>
      <xdr:rowOff>0</xdr:rowOff>
    </xdr:from>
    <xdr:to>
      <xdr:col>3</xdr:col>
      <xdr:colOff>0</xdr:colOff>
      <xdr:row>30</xdr:row>
      <xdr:rowOff>0</xdr:rowOff>
    </xdr:to>
    <xdr:sp macro="" textlink="">
      <xdr:nvSpPr>
        <xdr:cNvPr id="17" name="Rechthoek 16">
          <a:hlinkClick xmlns:r="http://schemas.openxmlformats.org/officeDocument/2006/relationships" r:id="rId13"/>
          <a:extLst>
            <a:ext uri="{FF2B5EF4-FFF2-40B4-BE49-F238E27FC236}">
              <a16:creationId xmlns:a16="http://schemas.microsoft.com/office/drawing/2014/main" id="{00000000-0008-0000-1200-000011000000}"/>
            </a:ext>
          </a:extLst>
        </xdr:cNvPr>
        <xdr:cNvSpPr/>
      </xdr:nvSpPr>
      <xdr:spPr>
        <a:xfrm>
          <a:off x="1219200" y="7724775"/>
          <a:ext cx="1266825" cy="314325"/>
        </a:xfrm>
        <a:prstGeom prst="rect">
          <a:avLst/>
        </a:prstGeom>
        <a:solidFill>
          <a:srgbClr val="B8CCE3"/>
        </a:solidFill>
        <a:ln w="3175">
          <a:solidFill>
            <a:schemeClr val="tx1"/>
          </a:solid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nl-NL" sz="1100">
              <a:solidFill>
                <a:schemeClr val="tx1"/>
              </a:solidFill>
            </a:rPr>
            <a:t>OR</a:t>
          </a:r>
          <a:r>
            <a:rPr lang="nl-NL" sz="1100" baseline="0">
              <a:solidFill>
                <a:schemeClr val="tx1"/>
              </a:solidFill>
            </a:rPr>
            <a:t> 2</a:t>
          </a:r>
          <a:endParaRPr lang="nl-NL" sz="1100">
            <a:solidFill>
              <a:schemeClr val="tx1"/>
            </a:solidFill>
          </a:endParaRPr>
        </a:p>
      </xdr:txBody>
    </xdr:sp>
    <xdr:clientData/>
  </xdr:twoCellAnchor>
  <xdr:twoCellAnchor>
    <xdr:from>
      <xdr:col>2</xdr:col>
      <xdr:colOff>0</xdr:colOff>
      <xdr:row>30</xdr:row>
      <xdr:rowOff>0</xdr:rowOff>
    </xdr:from>
    <xdr:to>
      <xdr:col>3</xdr:col>
      <xdr:colOff>0</xdr:colOff>
      <xdr:row>31</xdr:row>
      <xdr:rowOff>0</xdr:rowOff>
    </xdr:to>
    <xdr:sp macro="" textlink="">
      <xdr:nvSpPr>
        <xdr:cNvPr id="18" name="Rechthoek 17">
          <a:hlinkClick xmlns:r="http://schemas.openxmlformats.org/officeDocument/2006/relationships" r:id="rId14"/>
          <a:extLst>
            <a:ext uri="{FF2B5EF4-FFF2-40B4-BE49-F238E27FC236}">
              <a16:creationId xmlns:a16="http://schemas.microsoft.com/office/drawing/2014/main" id="{00000000-0008-0000-1200-000012000000}"/>
            </a:ext>
          </a:extLst>
        </xdr:cNvPr>
        <xdr:cNvSpPr/>
      </xdr:nvSpPr>
      <xdr:spPr>
        <a:xfrm>
          <a:off x="1219200" y="8039100"/>
          <a:ext cx="1266825" cy="314325"/>
        </a:xfrm>
        <a:prstGeom prst="rect">
          <a:avLst/>
        </a:prstGeom>
        <a:solidFill>
          <a:srgbClr val="B8CCE3"/>
        </a:solidFill>
        <a:ln w="3175">
          <a:solidFill>
            <a:schemeClr val="tx1"/>
          </a:solid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nl-NL" sz="1100">
              <a:solidFill>
                <a:schemeClr val="tx1"/>
              </a:solidFill>
            </a:rPr>
            <a:t>OR</a:t>
          </a:r>
          <a:r>
            <a:rPr lang="nl-NL" sz="1100" baseline="0">
              <a:solidFill>
                <a:schemeClr val="tx1"/>
              </a:solidFill>
            </a:rPr>
            <a:t> 3</a:t>
          </a:r>
          <a:endParaRPr lang="nl-NL" sz="1100">
            <a:solidFill>
              <a:schemeClr val="tx1"/>
            </a:solidFill>
          </a:endParaRPr>
        </a:p>
      </xdr:txBody>
    </xdr:sp>
    <xdr:clientData/>
  </xdr:twoCellAnchor>
  <xdr:twoCellAnchor>
    <xdr:from>
      <xdr:col>2</xdr:col>
      <xdr:colOff>0</xdr:colOff>
      <xdr:row>33</xdr:row>
      <xdr:rowOff>0</xdr:rowOff>
    </xdr:from>
    <xdr:to>
      <xdr:col>3</xdr:col>
      <xdr:colOff>0</xdr:colOff>
      <xdr:row>34</xdr:row>
      <xdr:rowOff>0</xdr:rowOff>
    </xdr:to>
    <xdr:sp macro="" textlink="">
      <xdr:nvSpPr>
        <xdr:cNvPr id="19" name="Rechthoek 18">
          <a:hlinkClick xmlns:r="http://schemas.openxmlformats.org/officeDocument/2006/relationships" r:id="rId15"/>
          <a:extLst>
            <a:ext uri="{FF2B5EF4-FFF2-40B4-BE49-F238E27FC236}">
              <a16:creationId xmlns:a16="http://schemas.microsoft.com/office/drawing/2014/main" id="{00000000-0008-0000-1200-000013000000}"/>
            </a:ext>
          </a:extLst>
        </xdr:cNvPr>
        <xdr:cNvSpPr/>
      </xdr:nvSpPr>
      <xdr:spPr>
        <a:xfrm>
          <a:off x="1219200" y="8982075"/>
          <a:ext cx="1266825" cy="314325"/>
        </a:xfrm>
        <a:prstGeom prst="rect">
          <a:avLst/>
        </a:prstGeom>
        <a:solidFill>
          <a:srgbClr val="B8CCE3"/>
        </a:solidFill>
        <a:ln w="3175">
          <a:solidFill>
            <a:schemeClr val="tx1"/>
          </a:solid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nl-NL" sz="1100">
              <a:solidFill>
                <a:schemeClr val="tx1"/>
              </a:solidFill>
            </a:rPr>
            <a:t>KA 1</a:t>
          </a:r>
        </a:p>
      </xdr:txBody>
    </xdr:sp>
    <xdr:clientData/>
  </xdr:twoCellAnchor>
  <xdr:twoCellAnchor>
    <xdr:from>
      <xdr:col>2</xdr:col>
      <xdr:colOff>0</xdr:colOff>
      <xdr:row>34</xdr:row>
      <xdr:rowOff>0</xdr:rowOff>
    </xdr:from>
    <xdr:to>
      <xdr:col>3</xdr:col>
      <xdr:colOff>0</xdr:colOff>
      <xdr:row>35</xdr:row>
      <xdr:rowOff>0</xdr:rowOff>
    </xdr:to>
    <xdr:sp macro="" textlink="">
      <xdr:nvSpPr>
        <xdr:cNvPr id="20" name="Rechthoek 19">
          <a:hlinkClick xmlns:r="http://schemas.openxmlformats.org/officeDocument/2006/relationships" r:id="rId16"/>
          <a:extLst>
            <a:ext uri="{FF2B5EF4-FFF2-40B4-BE49-F238E27FC236}">
              <a16:creationId xmlns:a16="http://schemas.microsoft.com/office/drawing/2014/main" id="{00000000-0008-0000-1200-000014000000}"/>
            </a:ext>
          </a:extLst>
        </xdr:cNvPr>
        <xdr:cNvSpPr/>
      </xdr:nvSpPr>
      <xdr:spPr>
        <a:xfrm>
          <a:off x="1219200" y="9296400"/>
          <a:ext cx="1266825" cy="314325"/>
        </a:xfrm>
        <a:prstGeom prst="rect">
          <a:avLst/>
        </a:prstGeom>
        <a:solidFill>
          <a:srgbClr val="B8CCE3"/>
        </a:solidFill>
        <a:ln w="3175">
          <a:solidFill>
            <a:schemeClr val="tx1"/>
          </a:solid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nl-NL" sz="1100" baseline="0">
              <a:solidFill>
                <a:schemeClr val="tx1"/>
              </a:solidFill>
            </a:rPr>
            <a:t>KA 2</a:t>
          </a:r>
          <a:endParaRPr lang="nl-NL" sz="1100">
            <a:solidFill>
              <a:schemeClr val="tx1"/>
            </a:solidFill>
          </a:endParaRPr>
        </a:p>
      </xdr:txBody>
    </xdr:sp>
    <xdr:clientData/>
  </xdr:twoCellAnchor>
  <xdr:twoCellAnchor>
    <xdr:from>
      <xdr:col>2</xdr:col>
      <xdr:colOff>0</xdr:colOff>
      <xdr:row>35</xdr:row>
      <xdr:rowOff>0</xdr:rowOff>
    </xdr:from>
    <xdr:to>
      <xdr:col>3</xdr:col>
      <xdr:colOff>0</xdr:colOff>
      <xdr:row>36</xdr:row>
      <xdr:rowOff>0</xdr:rowOff>
    </xdr:to>
    <xdr:sp macro="" textlink="">
      <xdr:nvSpPr>
        <xdr:cNvPr id="21" name="Rechthoek 20">
          <a:hlinkClick xmlns:r="http://schemas.openxmlformats.org/officeDocument/2006/relationships" r:id="rId17"/>
          <a:extLst>
            <a:ext uri="{FF2B5EF4-FFF2-40B4-BE49-F238E27FC236}">
              <a16:creationId xmlns:a16="http://schemas.microsoft.com/office/drawing/2014/main" id="{00000000-0008-0000-1200-000015000000}"/>
            </a:ext>
          </a:extLst>
        </xdr:cNvPr>
        <xdr:cNvSpPr/>
      </xdr:nvSpPr>
      <xdr:spPr>
        <a:xfrm>
          <a:off x="1219200" y="9610725"/>
          <a:ext cx="1266825" cy="314325"/>
        </a:xfrm>
        <a:prstGeom prst="rect">
          <a:avLst/>
        </a:prstGeom>
        <a:solidFill>
          <a:srgbClr val="B8CCE3"/>
        </a:solidFill>
        <a:ln w="3175">
          <a:solidFill>
            <a:schemeClr val="tx1"/>
          </a:solid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nl-NL" sz="1100" baseline="0">
              <a:solidFill>
                <a:schemeClr val="tx1"/>
              </a:solidFill>
            </a:rPr>
            <a:t>KA 3</a:t>
          </a:r>
          <a:endParaRPr lang="nl-NL" sz="1100">
            <a:solidFill>
              <a:schemeClr val="tx1"/>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12</xdr:col>
      <xdr:colOff>112560</xdr:colOff>
      <xdr:row>46</xdr:row>
      <xdr:rowOff>88900</xdr:rowOff>
    </xdr:to>
    <xdr:pic>
      <xdr:nvPicPr>
        <xdr:cNvPr id="8" name="Afbeelding 7">
          <a:extLst>
            <a:ext uri="{FF2B5EF4-FFF2-40B4-BE49-F238E27FC236}">
              <a16:creationId xmlns:a16="http://schemas.microsoft.com/office/drawing/2014/main" id="{00000000-0008-0000-01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7427760" cy="8559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577850</xdr:colOff>
      <xdr:row>8</xdr:row>
      <xdr:rowOff>0</xdr:rowOff>
    </xdr:from>
    <xdr:to>
      <xdr:col>12</xdr:col>
      <xdr:colOff>31750</xdr:colOff>
      <xdr:row>9</xdr:row>
      <xdr:rowOff>101600</xdr:rowOff>
    </xdr:to>
    <xdr:sp macro="" textlink="">
      <xdr:nvSpPr>
        <xdr:cNvPr id="6" name="Afgeronde rechthoek 5">
          <a:hlinkClick xmlns:r="http://schemas.openxmlformats.org/officeDocument/2006/relationships" r:id="rId2"/>
          <a:extLst>
            <a:ext uri="{FF2B5EF4-FFF2-40B4-BE49-F238E27FC236}">
              <a16:creationId xmlns:a16="http://schemas.microsoft.com/office/drawing/2014/main" id="{00000000-0008-0000-0100-000006000000}"/>
            </a:ext>
          </a:extLst>
        </xdr:cNvPr>
        <xdr:cNvSpPr/>
      </xdr:nvSpPr>
      <xdr:spPr>
        <a:xfrm>
          <a:off x="4845050" y="1473200"/>
          <a:ext cx="2501900" cy="285750"/>
        </a:xfrm>
        <a:prstGeom prst="roundRect">
          <a:avLst/>
        </a:prstGeom>
        <a:solidFill>
          <a:srgbClr val="00B0F0"/>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nl-NL" sz="1800"/>
            <a:t>onderzoekskader</a:t>
          </a:r>
          <a:r>
            <a:rPr lang="nl-NL" sz="1800" baseline="0"/>
            <a:t> PO</a:t>
          </a:r>
          <a:endParaRPr lang="nl-NL" sz="1800"/>
        </a:p>
      </xdr:txBody>
    </xdr:sp>
    <xdr:clientData fPrintsWithSheet="0"/>
  </xdr:twoCellAnchor>
  <xdr:twoCellAnchor editAs="oneCell">
    <xdr:from>
      <xdr:col>0</xdr:col>
      <xdr:colOff>63500</xdr:colOff>
      <xdr:row>46</xdr:row>
      <xdr:rowOff>95445</xdr:rowOff>
    </xdr:from>
    <xdr:to>
      <xdr:col>12</xdr:col>
      <xdr:colOff>152400</xdr:colOff>
      <xdr:row>68</xdr:row>
      <xdr:rowOff>182898</xdr:rowOff>
    </xdr:to>
    <xdr:pic>
      <xdr:nvPicPr>
        <xdr:cNvPr id="9" name="Afbeelding 8">
          <a:extLst>
            <a:ext uri="{FF2B5EF4-FFF2-40B4-BE49-F238E27FC236}">
              <a16:creationId xmlns:a16="http://schemas.microsoft.com/office/drawing/2014/main" id="{00000000-0008-0000-0100-000009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3500" y="8566345"/>
          <a:ext cx="7404100" cy="413875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596899</xdr:colOff>
      <xdr:row>50</xdr:row>
      <xdr:rowOff>114300</xdr:rowOff>
    </xdr:from>
    <xdr:to>
      <xdr:col>12</xdr:col>
      <xdr:colOff>44450</xdr:colOff>
      <xdr:row>52</xdr:row>
      <xdr:rowOff>57150</xdr:rowOff>
    </xdr:to>
    <xdr:sp macro="" textlink="">
      <xdr:nvSpPr>
        <xdr:cNvPr id="7" name="Afgeronde rechthoek 6">
          <a:hlinkClick xmlns:r="http://schemas.openxmlformats.org/officeDocument/2006/relationships" r:id="rId4"/>
          <a:extLst>
            <a:ext uri="{FF2B5EF4-FFF2-40B4-BE49-F238E27FC236}">
              <a16:creationId xmlns:a16="http://schemas.microsoft.com/office/drawing/2014/main" id="{00000000-0008-0000-0100-000007000000}"/>
            </a:ext>
          </a:extLst>
        </xdr:cNvPr>
        <xdr:cNvSpPr/>
      </xdr:nvSpPr>
      <xdr:spPr>
        <a:xfrm>
          <a:off x="4864099" y="9321800"/>
          <a:ext cx="2495551" cy="311150"/>
        </a:xfrm>
        <a:prstGeom prst="roundRect">
          <a:avLst/>
        </a:prstGeom>
        <a:solidFill>
          <a:srgbClr val="00B0F0"/>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nl-NL" sz="1800"/>
            <a:t>totaaloverzicht</a:t>
          </a:r>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xdr:from>
      <xdr:col>9</xdr:col>
      <xdr:colOff>0</xdr:colOff>
      <xdr:row>5</xdr:row>
      <xdr:rowOff>0</xdr:rowOff>
    </xdr:from>
    <xdr:to>
      <xdr:col>12</xdr:col>
      <xdr:colOff>85725</xdr:colOff>
      <xdr:row>5</xdr:row>
      <xdr:rowOff>361950</xdr:rowOff>
    </xdr:to>
    <xdr:sp macro="" textlink="">
      <xdr:nvSpPr>
        <xdr:cNvPr id="51" name="Afgeronde rechthoek 50">
          <a:hlinkClick xmlns:r="http://schemas.openxmlformats.org/officeDocument/2006/relationships" r:id="rId1"/>
          <a:extLst>
            <a:ext uri="{FF2B5EF4-FFF2-40B4-BE49-F238E27FC236}">
              <a16:creationId xmlns:a16="http://schemas.microsoft.com/office/drawing/2014/main" id="{00000000-0008-0000-0300-000033000000}"/>
            </a:ext>
          </a:extLst>
        </xdr:cNvPr>
        <xdr:cNvSpPr/>
      </xdr:nvSpPr>
      <xdr:spPr>
        <a:xfrm>
          <a:off x="11325225" y="1057275"/>
          <a:ext cx="1828800" cy="361950"/>
        </a:xfrm>
        <a:prstGeom prst="roundRect">
          <a:avLst/>
        </a:prstGeom>
        <a:solidFill>
          <a:srgbClr val="00B0F0"/>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nl-NL" sz="1800"/>
            <a:t>totaaloverzicht</a:t>
          </a:r>
        </a:p>
      </xdr:txBody>
    </xdr:sp>
    <xdr:clientData fPrintsWithSheet="0"/>
  </xdr:twoCellAnchor>
  <xdr:twoCellAnchor>
    <xdr:from>
      <xdr:col>8</xdr:col>
      <xdr:colOff>0</xdr:colOff>
      <xdr:row>7</xdr:row>
      <xdr:rowOff>0</xdr:rowOff>
    </xdr:from>
    <xdr:to>
      <xdr:col>12</xdr:col>
      <xdr:colOff>104775</xdr:colOff>
      <xdr:row>10</xdr:row>
      <xdr:rowOff>0</xdr:rowOff>
    </xdr:to>
    <xdr:sp macro="" textlink="">
      <xdr:nvSpPr>
        <xdr:cNvPr id="53" name="Toelichting met PIJL-LINKS 52">
          <a:extLst>
            <a:ext uri="{FF2B5EF4-FFF2-40B4-BE49-F238E27FC236}">
              <a16:creationId xmlns:a16="http://schemas.microsoft.com/office/drawing/2014/main" id="{00000000-0008-0000-0300-000035000000}"/>
            </a:ext>
          </a:extLst>
        </xdr:cNvPr>
        <xdr:cNvSpPr/>
      </xdr:nvSpPr>
      <xdr:spPr>
        <a:xfrm>
          <a:off x="11363325" y="2009775"/>
          <a:ext cx="1847850" cy="1514475"/>
        </a:xfrm>
        <a:prstGeom prst="leftArrowCallout">
          <a:avLst>
            <a:gd name="adj1" fmla="val 23649"/>
            <a:gd name="adj2" fmla="val 25000"/>
            <a:gd name="adj3" fmla="val 25000"/>
            <a:gd name="adj4" fmla="val 71000"/>
          </a:avLst>
        </a:prstGeom>
        <a:solidFill>
          <a:srgbClr val="00B0F0"/>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nl-NL" sz="1400"/>
            <a:t>selectievakjes uitzetten?</a:t>
          </a:r>
        </a:p>
        <a:p>
          <a:pPr algn="l"/>
          <a:endParaRPr lang="nl-NL" sz="1400"/>
        </a:p>
        <a:p>
          <a:pPr algn="l"/>
          <a:r>
            <a:rPr lang="nl-NL" sz="1400"/>
            <a:t>selecteer</a:t>
          </a:r>
          <a:r>
            <a:rPr lang="nl-NL" sz="1400" baseline="0"/>
            <a:t> de getallenrij  + druk op Delete</a:t>
          </a:r>
          <a:endParaRPr lang="nl-NL" sz="1400"/>
        </a:p>
      </xdr:txBody>
    </xdr:sp>
    <xdr:clientData/>
  </xdr:twoCellAnchor>
  <mc:AlternateContent xmlns:mc="http://schemas.openxmlformats.org/markup-compatibility/2006">
    <mc:Choice xmlns:a14="http://schemas.microsoft.com/office/drawing/2010/main" Requires="a14">
      <xdr:twoCellAnchor editAs="oneCell">
        <xdr:from>
          <xdr:col>2</xdr:col>
          <xdr:colOff>0</xdr:colOff>
          <xdr:row>16</xdr:row>
          <xdr:rowOff>0</xdr:rowOff>
        </xdr:from>
        <xdr:to>
          <xdr:col>5</xdr:col>
          <xdr:colOff>0</xdr:colOff>
          <xdr:row>17</xdr:row>
          <xdr:rowOff>0</xdr:rowOff>
        </xdr:to>
        <xdr:sp macro="" textlink="">
          <xdr:nvSpPr>
            <xdr:cNvPr id="1110" name="Group Box 86" hidden="1">
              <a:extLst>
                <a:ext uri="{63B3BB69-23CF-44E3-9099-C40C66FF867C}">
                  <a14:compatExt spid="_x0000_s1110"/>
                </a:ext>
                <a:ext uri="{FF2B5EF4-FFF2-40B4-BE49-F238E27FC236}">
                  <a16:creationId xmlns:a16="http://schemas.microsoft.com/office/drawing/2014/main" id="{00000000-0008-0000-0300-000056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127000</xdr:colOff>
          <xdr:row>16</xdr:row>
          <xdr:rowOff>146050</xdr:rowOff>
        </xdr:from>
        <xdr:to>
          <xdr:col>3</xdr:col>
          <xdr:colOff>323850</xdr:colOff>
          <xdr:row>16</xdr:row>
          <xdr:rowOff>361950</xdr:rowOff>
        </xdr:to>
        <xdr:sp macro="" textlink="">
          <xdr:nvSpPr>
            <xdr:cNvPr id="1111" name="Option Button 87" hidden="1">
              <a:extLst>
                <a:ext uri="{63B3BB69-23CF-44E3-9099-C40C66FF867C}">
                  <a14:compatExt spid="_x0000_s1111"/>
                </a:ext>
                <a:ext uri="{FF2B5EF4-FFF2-40B4-BE49-F238E27FC236}">
                  <a16:creationId xmlns:a16="http://schemas.microsoft.com/office/drawing/2014/main" id="{00000000-0008-0000-0300-00005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16</xdr:row>
          <xdr:rowOff>133350</xdr:rowOff>
        </xdr:from>
        <xdr:to>
          <xdr:col>4</xdr:col>
          <xdr:colOff>317500</xdr:colOff>
          <xdr:row>16</xdr:row>
          <xdr:rowOff>355600</xdr:rowOff>
        </xdr:to>
        <xdr:sp macro="" textlink="">
          <xdr:nvSpPr>
            <xdr:cNvPr id="1112" name="Option Button 88" hidden="1">
              <a:extLst>
                <a:ext uri="{63B3BB69-23CF-44E3-9099-C40C66FF867C}">
                  <a14:compatExt spid="_x0000_s1112"/>
                </a:ext>
                <a:ext uri="{FF2B5EF4-FFF2-40B4-BE49-F238E27FC236}">
                  <a16:creationId xmlns:a16="http://schemas.microsoft.com/office/drawing/2014/main" id="{00000000-0008-0000-0300-00005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17</xdr:row>
          <xdr:rowOff>0</xdr:rowOff>
        </xdr:from>
        <xdr:to>
          <xdr:col>5</xdr:col>
          <xdr:colOff>0</xdr:colOff>
          <xdr:row>18</xdr:row>
          <xdr:rowOff>0</xdr:rowOff>
        </xdr:to>
        <xdr:sp macro="" textlink="">
          <xdr:nvSpPr>
            <xdr:cNvPr id="1113" name="Group Box 89" hidden="1">
              <a:extLst>
                <a:ext uri="{63B3BB69-23CF-44E3-9099-C40C66FF867C}">
                  <a14:compatExt spid="_x0000_s1113"/>
                </a:ext>
                <a:ext uri="{FF2B5EF4-FFF2-40B4-BE49-F238E27FC236}">
                  <a16:creationId xmlns:a16="http://schemas.microsoft.com/office/drawing/2014/main" id="{00000000-0008-0000-0300-000059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127000</xdr:colOff>
          <xdr:row>17</xdr:row>
          <xdr:rowOff>146050</xdr:rowOff>
        </xdr:from>
        <xdr:to>
          <xdr:col>3</xdr:col>
          <xdr:colOff>323850</xdr:colOff>
          <xdr:row>17</xdr:row>
          <xdr:rowOff>361950</xdr:rowOff>
        </xdr:to>
        <xdr:sp macro="" textlink="">
          <xdr:nvSpPr>
            <xdr:cNvPr id="1114" name="Option Button 90" hidden="1">
              <a:extLst>
                <a:ext uri="{63B3BB69-23CF-44E3-9099-C40C66FF867C}">
                  <a14:compatExt spid="_x0000_s1114"/>
                </a:ext>
                <a:ext uri="{FF2B5EF4-FFF2-40B4-BE49-F238E27FC236}">
                  <a16:creationId xmlns:a16="http://schemas.microsoft.com/office/drawing/2014/main" id="{00000000-0008-0000-0300-00005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17</xdr:row>
          <xdr:rowOff>133350</xdr:rowOff>
        </xdr:from>
        <xdr:to>
          <xdr:col>4</xdr:col>
          <xdr:colOff>317500</xdr:colOff>
          <xdr:row>17</xdr:row>
          <xdr:rowOff>355600</xdr:rowOff>
        </xdr:to>
        <xdr:sp macro="" textlink="">
          <xdr:nvSpPr>
            <xdr:cNvPr id="1115" name="Option Button 91" hidden="1">
              <a:extLst>
                <a:ext uri="{63B3BB69-23CF-44E3-9099-C40C66FF867C}">
                  <a14:compatExt spid="_x0000_s1115"/>
                </a:ext>
                <a:ext uri="{FF2B5EF4-FFF2-40B4-BE49-F238E27FC236}">
                  <a16:creationId xmlns:a16="http://schemas.microsoft.com/office/drawing/2014/main" id="{00000000-0008-0000-0300-00005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18</xdr:row>
          <xdr:rowOff>0</xdr:rowOff>
        </xdr:from>
        <xdr:to>
          <xdr:col>5</xdr:col>
          <xdr:colOff>0</xdr:colOff>
          <xdr:row>19</xdr:row>
          <xdr:rowOff>0</xdr:rowOff>
        </xdr:to>
        <xdr:sp macro="" textlink="">
          <xdr:nvSpPr>
            <xdr:cNvPr id="1116" name="Group Box 92" hidden="1">
              <a:extLst>
                <a:ext uri="{63B3BB69-23CF-44E3-9099-C40C66FF867C}">
                  <a14:compatExt spid="_x0000_s1116"/>
                </a:ext>
                <a:ext uri="{FF2B5EF4-FFF2-40B4-BE49-F238E27FC236}">
                  <a16:creationId xmlns:a16="http://schemas.microsoft.com/office/drawing/2014/main" id="{00000000-0008-0000-0300-00005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127000</xdr:colOff>
          <xdr:row>18</xdr:row>
          <xdr:rowOff>146050</xdr:rowOff>
        </xdr:from>
        <xdr:to>
          <xdr:col>3</xdr:col>
          <xdr:colOff>323850</xdr:colOff>
          <xdr:row>18</xdr:row>
          <xdr:rowOff>361950</xdr:rowOff>
        </xdr:to>
        <xdr:sp macro="" textlink="">
          <xdr:nvSpPr>
            <xdr:cNvPr id="1117" name="Option Button 93" hidden="1">
              <a:extLst>
                <a:ext uri="{63B3BB69-23CF-44E3-9099-C40C66FF867C}">
                  <a14:compatExt spid="_x0000_s1117"/>
                </a:ext>
                <a:ext uri="{FF2B5EF4-FFF2-40B4-BE49-F238E27FC236}">
                  <a16:creationId xmlns:a16="http://schemas.microsoft.com/office/drawing/2014/main" id="{00000000-0008-0000-0300-00005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18</xdr:row>
          <xdr:rowOff>133350</xdr:rowOff>
        </xdr:from>
        <xdr:to>
          <xdr:col>4</xdr:col>
          <xdr:colOff>317500</xdr:colOff>
          <xdr:row>18</xdr:row>
          <xdr:rowOff>355600</xdr:rowOff>
        </xdr:to>
        <xdr:sp macro="" textlink="">
          <xdr:nvSpPr>
            <xdr:cNvPr id="1118" name="Option Button 94" hidden="1">
              <a:extLst>
                <a:ext uri="{63B3BB69-23CF-44E3-9099-C40C66FF867C}">
                  <a14:compatExt spid="_x0000_s1118"/>
                </a:ext>
                <a:ext uri="{FF2B5EF4-FFF2-40B4-BE49-F238E27FC236}">
                  <a16:creationId xmlns:a16="http://schemas.microsoft.com/office/drawing/2014/main" id="{00000000-0008-0000-0300-00005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xdr:row>
          <xdr:rowOff>0</xdr:rowOff>
        </xdr:from>
        <xdr:to>
          <xdr:col>5</xdr:col>
          <xdr:colOff>0</xdr:colOff>
          <xdr:row>6</xdr:row>
          <xdr:rowOff>0</xdr:rowOff>
        </xdr:to>
        <xdr:sp macro="" textlink="">
          <xdr:nvSpPr>
            <xdr:cNvPr id="1119" name="Group Box 95" hidden="1">
              <a:extLst>
                <a:ext uri="{63B3BB69-23CF-44E3-9099-C40C66FF867C}">
                  <a14:compatExt spid="_x0000_s1119"/>
                </a:ext>
                <a:ext uri="{FF2B5EF4-FFF2-40B4-BE49-F238E27FC236}">
                  <a16:creationId xmlns:a16="http://schemas.microsoft.com/office/drawing/2014/main" id="{00000000-0008-0000-0300-00005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127000</xdr:colOff>
          <xdr:row>5</xdr:row>
          <xdr:rowOff>146050</xdr:rowOff>
        </xdr:from>
        <xdr:to>
          <xdr:col>2</xdr:col>
          <xdr:colOff>317500</xdr:colOff>
          <xdr:row>5</xdr:row>
          <xdr:rowOff>361950</xdr:rowOff>
        </xdr:to>
        <xdr:sp macro="" textlink="">
          <xdr:nvSpPr>
            <xdr:cNvPr id="1120" name="Option Button 96" hidden="1">
              <a:extLst>
                <a:ext uri="{63B3BB69-23CF-44E3-9099-C40C66FF867C}">
                  <a14:compatExt spid="_x0000_s1120"/>
                </a:ext>
                <a:ext uri="{FF2B5EF4-FFF2-40B4-BE49-F238E27FC236}">
                  <a16:creationId xmlns:a16="http://schemas.microsoft.com/office/drawing/2014/main" id="{00000000-0008-0000-0300-00006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107950</xdr:colOff>
          <xdr:row>5</xdr:row>
          <xdr:rowOff>146050</xdr:rowOff>
        </xdr:from>
        <xdr:to>
          <xdr:col>3</xdr:col>
          <xdr:colOff>304800</xdr:colOff>
          <xdr:row>5</xdr:row>
          <xdr:rowOff>361950</xdr:rowOff>
        </xdr:to>
        <xdr:sp macro="" textlink="">
          <xdr:nvSpPr>
            <xdr:cNvPr id="1121" name="Option Button 97" hidden="1">
              <a:extLst>
                <a:ext uri="{63B3BB69-23CF-44E3-9099-C40C66FF867C}">
                  <a14:compatExt spid="_x0000_s1121"/>
                </a:ext>
                <a:ext uri="{FF2B5EF4-FFF2-40B4-BE49-F238E27FC236}">
                  <a16:creationId xmlns:a16="http://schemas.microsoft.com/office/drawing/2014/main" id="{00000000-0008-0000-0300-00006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5</xdr:row>
          <xdr:rowOff>146050</xdr:rowOff>
        </xdr:from>
        <xdr:to>
          <xdr:col>4</xdr:col>
          <xdr:colOff>317500</xdr:colOff>
          <xdr:row>5</xdr:row>
          <xdr:rowOff>374650</xdr:rowOff>
        </xdr:to>
        <xdr:sp macro="" textlink="">
          <xdr:nvSpPr>
            <xdr:cNvPr id="1122" name="Option Button 98" hidden="1">
              <a:extLst>
                <a:ext uri="{63B3BB69-23CF-44E3-9099-C40C66FF867C}">
                  <a14:compatExt spid="_x0000_s1122"/>
                </a:ext>
                <a:ext uri="{FF2B5EF4-FFF2-40B4-BE49-F238E27FC236}">
                  <a16:creationId xmlns:a16="http://schemas.microsoft.com/office/drawing/2014/main" id="{00000000-0008-0000-0300-00006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xdr:row>
          <xdr:rowOff>0</xdr:rowOff>
        </xdr:from>
        <xdr:to>
          <xdr:col>5</xdr:col>
          <xdr:colOff>0</xdr:colOff>
          <xdr:row>7</xdr:row>
          <xdr:rowOff>0</xdr:rowOff>
        </xdr:to>
        <xdr:sp macro="" textlink="">
          <xdr:nvSpPr>
            <xdr:cNvPr id="1123" name="Group Box 99" hidden="1">
              <a:extLst>
                <a:ext uri="{63B3BB69-23CF-44E3-9099-C40C66FF867C}">
                  <a14:compatExt spid="_x0000_s1123"/>
                </a:ext>
                <a:ext uri="{FF2B5EF4-FFF2-40B4-BE49-F238E27FC236}">
                  <a16:creationId xmlns:a16="http://schemas.microsoft.com/office/drawing/2014/main" id="{00000000-0008-0000-0300-000063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127000</xdr:colOff>
          <xdr:row>6</xdr:row>
          <xdr:rowOff>146050</xdr:rowOff>
        </xdr:from>
        <xdr:to>
          <xdr:col>2</xdr:col>
          <xdr:colOff>317500</xdr:colOff>
          <xdr:row>6</xdr:row>
          <xdr:rowOff>361950</xdr:rowOff>
        </xdr:to>
        <xdr:sp macro="" textlink="">
          <xdr:nvSpPr>
            <xdr:cNvPr id="1124" name="Option Button 100" hidden="1">
              <a:extLst>
                <a:ext uri="{63B3BB69-23CF-44E3-9099-C40C66FF867C}">
                  <a14:compatExt spid="_x0000_s1124"/>
                </a:ext>
                <a:ext uri="{FF2B5EF4-FFF2-40B4-BE49-F238E27FC236}">
                  <a16:creationId xmlns:a16="http://schemas.microsoft.com/office/drawing/2014/main" id="{00000000-0008-0000-0300-00006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107950</xdr:colOff>
          <xdr:row>6</xdr:row>
          <xdr:rowOff>146050</xdr:rowOff>
        </xdr:from>
        <xdr:to>
          <xdr:col>3</xdr:col>
          <xdr:colOff>304800</xdr:colOff>
          <xdr:row>6</xdr:row>
          <xdr:rowOff>361950</xdr:rowOff>
        </xdr:to>
        <xdr:sp macro="" textlink="">
          <xdr:nvSpPr>
            <xdr:cNvPr id="1125" name="Option Button 101" hidden="1">
              <a:extLst>
                <a:ext uri="{63B3BB69-23CF-44E3-9099-C40C66FF867C}">
                  <a14:compatExt spid="_x0000_s1125"/>
                </a:ext>
                <a:ext uri="{FF2B5EF4-FFF2-40B4-BE49-F238E27FC236}">
                  <a16:creationId xmlns:a16="http://schemas.microsoft.com/office/drawing/2014/main" id="{00000000-0008-0000-0300-00006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6</xdr:row>
          <xdr:rowOff>146050</xdr:rowOff>
        </xdr:from>
        <xdr:to>
          <xdr:col>4</xdr:col>
          <xdr:colOff>317500</xdr:colOff>
          <xdr:row>6</xdr:row>
          <xdr:rowOff>374650</xdr:rowOff>
        </xdr:to>
        <xdr:sp macro="" textlink="">
          <xdr:nvSpPr>
            <xdr:cNvPr id="1126" name="Option Button 102" hidden="1">
              <a:extLst>
                <a:ext uri="{63B3BB69-23CF-44E3-9099-C40C66FF867C}">
                  <a14:compatExt spid="_x0000_s1126"/>
                </a:ext>
                <a:ext uri="{FF2B5EF4-FFF2-40B4-BE49-F238E27FC236}">
                  <a16:creationId xmlns:a16="http://schemas.microsoft.com/office/drawing/2014/main" id="{00000000-0008-0000-0300-00006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xdr:row>
          <xdr:rowOff>0</xdr:rowOff>
        </xdr:from>
        <xdr:to>
          <xdr:col>5</xdr:col>
          <xdr:colOff>0</xdr:colOff>
          <xdr:row>8</xdr:row>
          <xdr:rowOff>0</xdr:rowOff>
        </xdr:to>
        <xdr:sp macro="" textlink="">
          <xdr:nvSpPr>
            <xdr:cNvPr id="1127" name="Group Box 103" hidden="1">
              <a:extLst>
                <a:ext uri="{63B3BB69-23CF-44E3-9099-C40C66FF867C}">
                  <a14:compatExt spid="_x0000_s1127"/>
                </a:ext>
                <a:ext uri="{FF2B5EF4-FFF2-40B4-BE49-F238E27FC236}">
                  <a16:creationId xmlns:a16="http://schemas.microsoft.com/office/drawing/2014/main" id="{00000000-0008-0000-0300-00006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127000</xdr:colOff>
          <xdr:row>7</xdr:row>
          <xdr:rowOff>146050</xdr:rowOff>
        </xdr:from>
        <xdr:to>
          <xdr:col>2</xdr:col>
          <xdr:colOff>317500</xdr:colOff>
          <xdr:row>7</xdr:row>
          <xdr:rowOff>361950</xdr:rowOff>
        </xdr:to>
        <xdr:sp macro="" textlink="">
          <xdr:nvSpPr>
            <xdr:cNvPr id="1128" name="Option Button 104" hidden="1">
              <a:extLst>
                <a:ext uri="{63B3BB69-23CF-44E3-9099-C40C66FF867C}">
                  <a14:compatExt spid="_x0000_s1128"/>
                </a:ext>
                <a:ext uri="{FF2B5EF4-FFF2-40B4-BE49-F238E27FC236}">
                  <a16:creationId xmlns:a16="http://schemas.microsoft.com/office/drawing/2014/main" id="{00000000-0008-0000-0300-00006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107950</xdr:colOff>
          <xdr:row>7</xdr:row>
          <xdr:rowOff>146050</xdr:rowOff>
        </xdr:from>
        <xdr:to>
          <xdr:col>3</xdr:col>
          <xdr:colOff>304800</xdr:colOff>
          <xdr:row>7</xdr:row>
          <xdr:rowOff>361950</xdr:rowOff>
        </xdr:to>
        <xdr:sp macro="" textlink="">
          <xdr:nvSpPr>
            <xdr:cNvPr id="1129" name="Option Button 105" hidden="1">
              <a:extLst>
                <a:ext uri="{63B3BB69-23CF-44E3-9099-C40C66FF867C}">
                  <a14:compatExt spid="_x0000_s1129"/>
                </a:ext>
                <a:ext uri="{FF2B5EF4-FFF2-40B4-BE49-F238E27FC236}">
                  <a16:creationId xmlns:a16="http://schemas.microsoft.com/office/drawing/2014/main" id="{00000000-0008-0000-0300-00006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7</xdr:row>
          <xdr:rowOff>146050</xdr:rowOff>
        </xdr:from>
        <xdr:to>
          <xdr:col>4</xdr:col>
          <xdr:colOff>317500</xdr:colOff>
          <xdr:row>7</xdr:row>
          <xdr:rowOff>374650</xdr:rowOff>
        </xdr:to>
        <xdr:sp macro="" textlink="">
          <xdr:nvSpPr>
            <xdr:cNvPr id="1130" name="Option Button 106" hidden="1">
              <a:extLst>
                <a:ext uri="{63B3BB69-23CF-44E3-9099-C40C66FF867C}">
                  <a14:compatExt spid="_x0000_s1130"/>
                </a:ext>
                <a:ext uri="{FF2B5EF4-FFF2-40B4-BE49-F238E27FC236}">
                  <a16:creationId xmlns:a16="http://schemas.microsoft.com/office/drawing/2014/main" id="{00000000-0008-0000-0300-00006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0</xdr:rowOff>
        </xdr:from>
        <xdr:to>
          <xdr:col>5</xdr:col>
          <xdr:colOff>0</xdr:colOff>
          <xdr:row>9</xdr:row>
          <xdr:rowOff>0</xdr:rowOff>
        </xdr:to>
        <xdr:sp macro="" textlink="">
          <xdr:nvSpPr>
            <xdr:cNvPr id="1131" name="Group Box 107" hidden="1">
              <a:extLst>
                <a:ext uri="{63B3BB69-23CF-44E3-9099-C40C66FF867C}">
                  <a14:compatExt spid="_x0000_s1131"/>
                </a:ext>
                <a:ext uri="{FF2B5EF4-FFF2-40B4-BE49-F238E27FC236}">
                  <a16:creationId xmlns:a16="http://schemas.microsoft.com/office/drawing/2014/main" id="{00000000-0008-0000-0300-00006B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127000</xdr:colOff>
          <xdr:row>8</xdr:row>
          <xdr:rowOff>146050</xdr:rowOff>
        </xdr:from>
        <xdr:to>
          <xdr:col>2</xdr:col>
          <xdr:colOff>317500</xdr:colOff>
          <xdr:row>8</xdr:row>
          <xdr:rowOff>361950</xdr:rowOff>
        </xdr:to>
        <xdr:sp macro="" textlink="">
          <xdr:nvSpPr>
            <xdr:cNvPr id="1132" name="Option Button 108" hidden="1">
              <a:extLst>
                <a:ext uri="{63B3BB69-23CF-44E3-9099-C40C66FF867C}">
                  <a14:compatExt spid="_x0000_s1132"/>
                </a:ext>
                <a:ext uri="{FF2B5EF4-FFF2-40B4-BE49-F238E27FC236}">
                  <a16:creationId xmlns:a16="http://schemas.microsoft.com/office/drawing/2014/main" id="{00000000-0008-0000-0300-00006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107950</xdr:colOff>
          <xdr:row>8</xdr:row>
          <xdr:rowOff>146050</xdr:rowOff>
        </xdr:from>
        <xdr:to>
          <xdr:col>3</xdr:col>
          <xdr:colOff>304800</xdr:colOff>
          <xdr:row>8</xdr:row>
          <xdr:rowOff>361950</xdr:rowOff>
        </xdr:to>
        <xdr:sp macro="" textlink="">
          <xdr:nvSpPr>
            <xdr:cNvPr id="1133" name="Option Button 109" hidden="1">
              <a:extLst>
                <a:ext uri="{63B3BB69-23CF-44E3-9099-C40C66FF867C}">
                  <a14:compatExt spid="_x0000_s1133"/>
                </a:ext>
                <a:ext uri="{FF2B5EF4-FFF2-40B4-BE49-F238E27FC236}">
                  <a16:creationId xmlns:a16="http://schemas.microsoft.com/office/drawing/2014/main" id="{00000000-0008-0000-0300-00006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8</xdr:row>
          <xdr:rowOff>146050</xdr:rowOff>
        </xdr:from>
        <xdr:to>
          <xdr:col>4</xdr:col>
          <xdr:colOff>317500</xdr:colOff>
          <xdr:row>8</xdr:row>
          <xdr:rowOff>374650</xdr:rowOff>
        </xdr:to>
        <xdr:sp macro="" textlink="">
          <xdr:nvSpPr>
            <xdr:cNvPr id="1134" name="Option Button 110" hidden="1">
              <a:extLst>
                <a:ext uri="{63B3BB69-23CF-44E3-9099-C40C66FF867C}">
                  <a14:compatExt spid="_x0000_s1134"/>
                </a:ext>
                <a:ext uri="{FF2B5EF4-FFF2-40B4-BE49-F238E27FC236}">
                  <a16:creationId xmlns:a16="http://schemas.microsoft.com/office/drawing/2014/main" id="{00000000-0008-0000-0300-00006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xdr:row>
          <xdr:rowOff>0</xdr:rowOff>
        </xdr:from>
        <xdr:to>
          <xdr:col>5</xdr:col>
          <xdr:colOff>0</xdr:colOff>
          <xdr:row>10</xdr:row>
          <xdr:rowOff>0</xdr:rowOff>
        </xdr:to>
        <xdr:sp macro="" textlink="">
          <xdr:nvSpPr>
            <xdr:cNvPr id="1135" name="Group Box 111" hidden="1">
              <a:extLst>
                <a:ext uri="{63B3BB69-23CF-44E3-9099-C40C66FF867C}">
                  <a14:compatExt spid="_x0000_s1135"/>
                </a:ext>
                <a:ext uri="{FF2B5EF4-FFF2-40B4-BE49-F238E27FC236}">
                  <a16:creationId xmlns:a16="http://schemas.microsoft.com/office/drawing/2014/main" id="{00000000-0008-0000-0300-00006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127000</xdr:colOff>
          <xdr:row>9</xdr:row>
          <xdr:rowOff>146050</xdr:rowOff>
        </xdr:from>
        <xdr:to>
          <xdr:col>2</xdr:col>
          <xdr:colOff>317500</xdr:colOff>
          <xdr:row>9</xdr:row>
          <xdr:rowOff>361950</xdr:rowOff>
        </xdr:to>
        <xdr:sp macro="" textlink="">
          <xdr:nvSpPr>
            <xdr:cNvPr id="1136" name="Option Button 112" hidden="1">
              <a:extLst>
                <a:ext uri="{63B3BB69-23CF-44E3-9099-C40C66FF867C}">
                  <a14:compatExt spid="_x0000_s1136"/>
                </a:ext>
                <a:ext uri="{FF2B5EF4-FFF2-40B4-BE49-F238E27FC236}">
                  <a16:creationId xmlns:a16="http://schemas.microsoft.com/office/drawing/2014/main" id="{00000000-0008-0000-0300-00007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107950</xdr:colOff>
          <xdr:row>9</xdr:row>
          <xdr:rowOff>146050</xdr:rowOff>
        </xdr:from>
        <xdr:to>
          <xdr:col>3</xdr:col>
          <xdr:colOff>304800</xdr:colOff>
          <xdr:row>9</xdr:row>
          <xdr:rowOff>361950</xdr:rowOff>
        </xdr:to>
        <xdr:sp macro="" textlink="">
          <xdr:nvSpPr>
            <xdr:cNvPr id="1137" name="Option Button 113" hidden="1">
              <a:extLst>
                <a:ext uri="{63B3BB69-23CF-44E3-9099-C40C66FF867C}">
                  <a14:compatExt spid="_x0000_s1137"/>
                </a:ext>
                <a:ext uri="{FF2B5EF4-FFF2-40B4-BE49-F238E27FC236}">
                  <a16:creationId xmlns:a16="http://schemas.microsoft.com/office/drawing/2014/main" id="{00000000-0008-0000-0300-00007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9</xdr:row>
          <xdr:rowOff>146050</xdr:rowOff>
        </xdr:from>
        <xdr:to>
          <xdr:col>4</xdr:col>
          <xdr:colOff>317500</xdr:colOff>
          <xdr:row>9</xdr:row>
          <xdr:rowOff>374650</xdr:rowOff>
        </xdr:to>
        <xdr:sp macro="" textlink="">
          <xdr:nvSpPr>
            <xdr:cNvPr id="1138" name="Option Button 114" hidden="1">
              <a:extLst>
                <a:ext uri="{63B3BB69-23CF-44E3-9099-C40C66FF867C}">
                  <a14:compatExt spid="_x0000_s1138"/>
                </a:ext>
                <a:ext uri="{FF2B5EF4-FFF2-40B4-BE49-F238E27FC236}">
                  <a16:creationId xmlns:a16="http://schemas.microsoft.com/office/drawing/2014/main" id="{00000000-0008-0000-0300-00007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5</xdr:col>
          <xdr:colOff>0</xdr:colOff>
          <xdr:row>11</xdr:row>
          <xdr:rowOff>0</xdr:rowOff>
        </xdr:to>
        <xdr:sp macro="" textlink="">
          <xdr:nvSpPr>
            <xdr:cNvPr id="1139" name="Group Box 115" hidden="1">
              <a:extLst>
                <a:ext uri="{63B3BB69-23CF-44E3-9099-C40C66FF867C}">
                  <a14:compatExt spid="_x0000_s1139"/>
                </a:ext>
                <a:ext uri="{FF2B5EF4-FFF2-40B4-BE49-F238E27FC236}">
                  <a16:creationId xmlns:a16="http://schemas.microsoft.com/office/drawing/2014/main" id="{00000000-0008-0000-0300-000073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127000</xdr:colOff>
          <xdr:row>10</xdr:row>
          <xdr:rowOff>146050</xdr:rowOff>
        </xdr:from>
        <xdr:to>
          <xdr:col>2</xdr:col>
          <xdr:colOff>317500</xdr:colOff>
          <xdr:row>10</xdr:row>
          <xdr:rowOff>361950</xdr:rowOff>
        </xdr:to>
        <xdr:sp macro="" textlink="">
          <xdr:nvSpPr>
            <xdr:cNvPr id="1140" name="Option Button 116" hidden="1">
              <a:extLst>
                <a:ext uri="{63B3BB69-23CF-44E3-9099-C40C66FF867C}">
                  <a14:compatExt spid="_x0000_s1140"/>
                </a:ext>
                <a:ext uri="{FF2B5EF4-FFF2-40B4-BE49-F238E27FC236}">
                  <a16:creationId xmlns:a16="http://schemas.microsoft.com/office/drawing/2014/main" id="{00000000-0008-0000-0300-00007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107950</xdr:colOff>
          <xdr:row>10</xdr:row>
          <xdr:rowOff>146050</xdr:rowOff>
        </xdr:from>
        <xdr:to>
          <xdr:col>3</xdr:col>
          <xdr:colOff>304800</xdr:colOff>
          <xdr:row>10</xdr:row>
          <xdr:rowOff>361950</xdr:rowOff>
        </xdr:to>
        <xdr:sp macro="" textlink="">
          <xdr:nvSpPr>
            <xdr:cNvPr id="1141" name="Option Button 117" hidden="1">
              <a:extLst>
                <a:ext uri="{63B3BB69-23CF-44E3-9099-C40C66FF867C}">
                  <a14:compatExt spid="_x0000_s1141"/>
                </a:ext>
                <a:ext uri="{FF2B5EF4-FFF2-40B4-BE49-F238E27FC236}">
                  <a16:creationId xmlns:a16="http://schemas.microsoft.com/office/drawing/2014/main" id="{00000000-0008-0000-0300-00007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10</xdr:row>
          <xdr:rowOff>146050</xdr:rowOff>
        </xdr:from>
        <xdr:to>
          <xdr:col>4</xdr:col>
          <xdr:colOff>317500</xdr:colOff>
          <xdr:row>10</xdr:row>
          <xdr:rowOff>374650</xdr:rowOff>
        </xdr:to>
        <xdr:sp macro="" textlink="">
          <xdr:nvSpPr>
            <xdr:cNvPr id="1142" name="Option Button 118" hidden="1">
              <a:extLst>
                <a:ext uri="{63B3BB69-23CF-44E3-9099-C40C66FF867C}">
                  <a14:compatExt spid="_x0000_s1142"/>
                </a:ext>
                <a:ext uri="{FF2B5EF4-FFF2-40B4-BE49-F238E27FC236}">
                  <a16:creationId xmlns:a16="http://schemas.microsoft.com/office/drawing/2014/main" id="{00000000-0008-0000-0300-00007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11</xdr:row>
          <xdr:rowOff>0</xdr:rowOff>
        </xdr:from>
        <xdr:to>
          <xdr:col>5</xdr:col>
          <xdr:colOff>0</xdr:colOff>
          <xdr:row>12</xdr:row>
          <xdr:rowOff>0</xdr:rowOff>
        </xdr:to>
        <xdr:sp macro="" textlink="">
          <xdr:nvSpPr>
            <xdr:cNvPr id="1143" name="Group Box 119" hidden="1">
              <a:extLst>
                <a:ext uri="{63B3BB69-23CF-44E3-9099-C40C66FF867C}">
                  <a14:compatExt spid="_x0000_s1143"/>
                </a:ext>
                <a:ext uri="{FF2B5EF4-FFF2-40B4-BE49-F238E27FC236}">
                  <a16:creationId xmlns:a16="http://schemas.microsoft.com/office/drawing/2014/main" id="{00000000-0008-0000-0300-00007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127000</xdr:colOff>
          <xdr:row>11</xdr:row>
          <xdr:rowOff>146050</xdr:rowOff>
        </xdr:from>
        <xdr:to>
          <xdr:col>2</xdr:col>
          <xdr:colOff>317500</xdr:colOff>
          <xdr:row>11</xdr:row>
          <xdr:rowOff>361950</xdr:rowOff>
        </xdr:to>
        <xdr:sp macro="" textlink="">
          <xdr:nvSpPr>
            <xdr:cNvPr id="1144" name="Option Button 120" hidden="1">
              <a:extLst>
                <a:ext uri="{63B3BB69-23CF-44E3-9099-C40C66FF867C}">
                  <a14:compatExt spid="_x0000_s1144"/>
                </a:ext>
                <a:ext uri="{FF2B5EF4-FFF2-40B4-BE49-F238E27FC236}">
                  <a16:creationId xmlns:a16="http://schemas.microsoft.com/office/drawing/2014/main" id="{00000000-0008-0000-0300-00007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107950</xdr:colOff>
          <xdr:row>11</xdr:row>
          <xdr:rowOff>146050</xdr:rowOff>
        </xdr:from>
        <xdr:to>
          <xdr:col>3</xdr:col>
          <xdr:colOff>304800</xdr:colOff>
          <xdr:row>11</xdr:row>
          <xdr:rowOff>361950</xdr:rowOff>
        </xdr:to>
        <xdr:sp macro="" textlink="">
          <xdr:nvSpPr>
            <xdr:cNvPr id="1145" name="Option Button 121" hidden="1">
              <a:extLst>
                <a:ext uri="{63B3BB69-23CF-44E3-9099-C40C66FF867C}">
                  <a14:compatExt spid="_x0000_s1145"/>
                </a:ext>
                <a:ext uri="{FF2B5EF4-FFF2-40B4-BE49-F238E27FC236}">
                  <a16:creationId xmlns:a16="http://schemas.microsoft.com/office/drawing/2014/main" id="{00000000-0008-0000-0300-00007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11</xdr:row>
          <xdr:rowOff>146050</xdr:rowOff>
        </xdr:from>
        <xdr:to>
          <xdr:col>4</xdr:col>
          <xdr:colOff>317500</xdr:colOff>
          <xdr:row>11</xdr:row>
          <xdr:rowOff>374650</xdr:rowOff>
        </xdr:to>
        <xdr:sp macro="" textlink="">
          <xdr:nvSpPr>
            <xdr:cNvPr id="1146" name="Option Button 122" hidden="1">
              <a:extLst>
                <a:ext uri="{63B3BB69-23CF-44E3-9099-C40C66FF867C}">
                  <a14:compatExt spid="_x0000_s1146"/>
                </a:ext>
                <a:ext uri="{FF2B5EF4-FFF2-40B4-BE49-F238E27FC236}">
                  <a16:creationId xmlns:a16="http://schemas.microsoft.com/office/drawing/2014/main" id="{00000000-0008-0000-0300-00007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12</xdr:row>
          <xdr:rowOff>0</xdr:rowOff>
        </xdr:from>
        <xdr:to>
          <xdr:col>5</xdr:col>
          <xdr:colOff>0</xdr:colOff>
          <xdr:row>13</xdr:row>
          <xdr:rowOff>0</xdr:rowOff>
        </xdr:to>
        <xdr:sp macro="" textlink="">
          <xdr:nvSpPr>
            <xdr:cNvPr id="1147" name="Group Box 123" hidden="1">
              <a:extLst>
                <a:ext uri="{63B3BB69-23CF-44E3-9099-C40C66FF867C}">
                  <a14:compatExt spid="_x0000_s1147"/>
                </a:ext>
                <a:ext uri="{FF2B5EF4-FFF2-40B4-BE49-F238E27FC236}">
                  <a16:creationId xmlns:a16="http://schemas.microsoft.com/office/drawing/2014/main" id="{00000000-0008-0000-0300-00007B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127000</xdr:colOff>
          <xdr:row>12</xdr:row>
          <xdr:rowOff>146050</xdr:rowOff>
        </xdr:from>
        <xdr:to>
          <xdr:col>2</xdr:col>
          <xdr:colOff>317500</xdr:colOff>
          <xdr:row>12</xdr:row>
          <xdr:rowOff>361950</xdr:rowOff>
        </xdr:to>
        <xdr:sp macro="" textlink="">
          <xdr:nvSpPr>
            <xdr:cNvPr id="1148" name="Option Button 124" hidden="1">
              <a:extLst>
                <a:ext uri="{63B3BB69-23CF-44E3-9099-C40C66FF867C}">
                  <a14:compatExt spid="_x0000_s1148"/>
                </a:ext>
                <a:ext uri="{FF2B5EF4-FFF2-40B4-BE49-F238E27FC236}">
                  <a16:creationId xmlns:a16="http://schemas.microsoft.com/office/drawing/2014/main" id="{00000000-0008-0000-0300-00007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107950</xdr:colOff>
          <xdr:row>12</xdr:row>
          <xdr:rowOff>146050</xdr:rowOff>
        </xdr:from>
        <xdr:to>
          <xdr:col>3</xdr:col>
          <xdr:colOff>304800</xdr:colOff>
          <xdr:row>12</xdr:row>
          <xdr:rowOff>361950</xdr:rowOff>
        </xdr:to>
        <xdr:sp macro="" textlink="">
          <xdr:nvSpPr>
            <xdr:cNvPr id="1149" name="Option Button 125" hidden="1">
              <a:extLst>
                <a:ext uri="{63B3BB69-23CF-44E3-9099-C40C66FF867C}">
                  <a14:compatExt spid="_x0000_s1149"/>
                </a:ext>
                <a:ext uri="{FF2B5EF4-FFF2-40B4-BE49-F238E27FC236}">
                  <a16:creationId xmlns:a16="http://schemas.microsoft.com/office/drawing/2014/main" id="{00000000-0008-0000-0300-00007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12</xdr:row>
          <xdr:rowOff>146050</xdr:rowOff>
        </xdr:from>
        <xdr:to>
          <xdr:col>4</xdr:col>
          <xdr:colOff>317500</xdr:colOff>
          <xdr:row>12</xdr:row>
          <xdr:rowOff>374650</xdr:rowOff>
        </xdr:to>
        <xdr:sp macro="" textlink="">
          <xdr:nvSpPr>
            <xdr:cNvPr id="1150" name="Option Button 126" hidden="1">
              <a:extLst>
                <a:ext uri="{63B3BB69-23CF-44E3-9099-C40C66FF867C}">
                  <a14:compatExt spid="_x0000_s1150"/>
                </a:ext>
                <a:ext uri="{FF2B5EF4-FFF2-40B4-BE49-F238E27FC236}">
                  <a16:creationId xmlns:a16="http://schemas.microsoft.com/office/drawing/2014/main" id="{00000000-0008-0000-0300-00007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9</xdr:col>
      <xdr:colOff>12700</xdr:colOff>
      <xdr:row>5</xdr:row>
      <xdr:rowOff>0</xdr:rowOff>
    </xdr:from>
    <xdr:to>
      <xdr:col>12</xdr:col>
      <xdr:colOff>98425</xdr:colOff>
      <xdr:row>5</xdr:row>
      <xdr:rowOff>361950</xdr:rowOff>
    </xdr:to>
    <xdr:sp macro="" textlink="">
      <xdr:nvSpPr>
        <xdr:cNvPr id="46" name="Afgeronde rechthoek 45">
          <a:hlinkClick xmlns:r="http://schemas.openxmlformats.org/officeDocument/2006/relationships" r:id="rId1"/>
          <a:extLst>
            <a:ext uri="{FF2B5EF4-FFF2-40B4-BE49-F238E27FC236}">
              <a16:creationId xmlns:a16="http://schemas.microsoft.com/office/drawing/2014/main" id="{00000000-0008-0000-0400-00002E000000}"/>
            </a:ext>
          </a:extLst>
        </xdr:cNvPr>
        <xdr:cNvSpPr/>
      </xdr:nvSpPr>
      <xdr:spPr>
        <a:xfrm>
          <a:off x="12484100" y="1022350"/>
          <a:ext cx="1914525" cy="361950"/>
        </a:xfrm>
        <a:prstGeom prst="roundRect">
          <a:avLst/>
        </a:prstGeom>
        <a:solidFill>
          <a:srgbClr val="00B0F0"/>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nl-NL" sz="1800"/>
            <a:t>totaaloverzicht</a:t>
          </a:r>
        </a:p>
      </xdr:txBody>
    </xdr:sp>
    <xdr:clientData fPrintsWithSheet="0"/>
  </xdr:twoCellAnchor>
  <xdr:twoCellAnchor>
    <xdr:from>
      <xdr:col>9</xdr:col>
      <xdr:colOff>25400</xdr:colOff>
      <xdr:row>6</xdr:row>
      <xdr:rowOff>495300</xdr:rowOff>
    </xdr:from>
    <xdr:to>
      <xdr:col>12</xdr:col>
      <xdr:colOff>130175</xdr:colOff>
      <xdr:row>10</xdr:row>
      <xdr:rowOff>0</xdr:rowOff>
    </xdr:to>
    <xdr:sp macro="" textlink="">
      <xdr:nvSpPr>
        <xdr:cNvPr id="49" name="Toelichting met PIJL-LINKS 48">
          <a:extLst>
            <a:ext uri="{FF2B5EF4-FFF2-40B4-BE49-F238E27FC236}">
              <a16:creationId xmlns:a16="http://schemas.microsoft.com/office/drawing/2014/main" id="{00000000-0008-0000-0400-000031000000}"/>
            </a:ext>
          </a:extLst>
        </xdr:cNvPr>
        <xdr:cNvSpPr/>
      </xdr:nvSpPr>
      <xdr:spPr>
        <a:xfrm>
          <a:off x="11388725" y="2000250"/>
          <a:ext cx="1847850" cy="1524000"/>
        </a:xfrm>
        <a:prstGeom prst="leftArrowCallout">
          <a:avLst>
            <a:gd name="adj1" fmla="val 23649"/>
            <a:gd name="adj2" fmla="val 25000"/>
            <a:gd name="adj3" fmla="val 25000"/>
            <a:gd name="adj4" fmla="val 71000"/>
          </a:avLst>
        </a:prstGeom>
        <a:solidFill>
          <a:srgbClr val="00B0F0"/>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nl-NL" sz="1400"/>
            <a:t>selectievakjes uitzetten?</a:t>
          </a:r>
        </a:p>
        <a:p>
          <a:pPr algn="l"/>
          <a:endParaRPr lang="nl-NL" sz="1400"/>
        </a:p>
        <a:p>
          <a:pPr algn="l"/>
          <a:r>
            <a:rPr lang="nl-NL" sz="1400"/>
            <a:t>selecteer</a:t>
          </a:r>
          <a:r>
            <a:rPr lang="nl-NL" sz="1400" baseline="0"/>
            <a:t> de getallenrij  + druk op Delete</a:t>
          </a:r>
          <a:endParaRPr lang="nl-NL" sz="1400"/>
        </a:p>
      </xdr:txBody>
    </xdr:sp>
    <xdr:clientData/>
  </xdr:twoCellAnchor>
  <mc:AlternateContent xmlns:mc="http://schemas.openxmlformats.org/markup-compatibility/2006">
    <mc:Choice xmlns:a14="http://schemas.microsoft.com/office/drawing/2010/main" Requires="a14">
      <xdr:twoCellAnchor editAs="oneCell">
        <xdr:from>
          <xdr:col>2</xdr:col>
          <xdr:colOff>0</xdr:colOff>
          <xdr:row>15</xdr:row>
          <xdr:rowOff>0</xdr:rowOff>
        </xdr:from>
        <xdr:to>
          <xdr:col>5</xdr:col>
          <xdr:colOff>0</xdr:colOff>
          <xdr:row>16</xdr:row>
          <xdr:rowOff>0</xdr:rowOff>
        </xdr:to>
        <xdr:sp macro="" textlink="">
          <xdr:nvSpPr>
            <xdr:cNvPr id="4145" name="Group Box 49" hidden="1">
              <a:extLst>
                <a:ext uri="{63B3BB69-23CF-44E3-9099-C40C66FF867C}">
                  <a14:compatExt spid="_x0000_s4145"/>
                </a:ext>
                <a:ext uri="{FF2B5EF4-FFF2-40B4-BE49-F238E27FC236}">
                  <a16:creationId xmlns:a16="http://schemas.microsoft.com/office/drawing/2014/main" id="{00000000-0008-0000-0400-000031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127000</xdr:colOff>
          <xdr:row>15</xdr:row>
          <xdr:rowOff>146050</xdr:rowOff>
        </xdr:from>
        <xdr:to>
          <xdr:col>3</xdr:col>
          <xdr:colOff>323850</xdr:colOff>
          <xdr:row>15</xdr:row>
          <xdr:rowOff>361950</xdr:rowOff>
        </xdr:to>
        <xdr:sp macro="" textlink="">
          <xdr:nvSpPr>
            <xdr:cNvPr id="4146" name="Option Button 50" hidden="1">
              <a:extLst>
                <a:ext uri="{63B3BB69-23CF-44E3-9099-C40C66FF867C}">
                  <a14:compatExt spid="_x0000_s4146"/>
                </a:ext>
                <a:ext uri="{FF2B5EF4-FFF2-40B4-BE49-F238E27FC236}">
                  <a16:creationId xmlns:a16="http://schemas.microsoft.com/office/drawing/2014/main" id="{00000000-0008-0000-0400-00003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15</xdr:row>
          <xdr:rowOff>133350</xdr:rowOff>
        </xdr:from>
        <xdr:to>
          <xdr:col>4</xdr:col>
          <xdr:colOff>317500</xdr:colOff>
          <xdr:row>15</xdr:row>
          <xdr:rowOff>355600</xdr:rowOff>
        </xdr:to>
        <xdr:sp macro="" textlink="">
          <xdr:nvSpPr>
            <xdr:cNvPr id="4147" name="Option Button 51" hidden="1">
              <a:extLst>
                <a:ext uri="{63B3BB69-23CF-44E3-9099-C40C66FF867C}">
                  <a14:compatExt spid="_x0000_s4147"/>
                </a:ext>
                <a:ext uri="{FF2B5EF4-FFF2-40B4-BE49-F238E27FC236}">
                  <a16:creationId xmlns:a16="http://schemas.microsoft.com/office/drawing/2014/main" id="{00000000-0008-0000-0400-00003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16</xdr:row>
          <xdr:rowOff>0</xdr:rowOff>
        </xdr:from>
        <xdr:to>
          <xdr:col>5</xdr:col>
          <xdr:colOff>0</xdr:colOff>
          <xdr:row>17</xdr:row>
          <xdr:rowOff>0</xdr:rowOff>
        </xdr:to>
        <xdr:sp macro="" textlink="">
          <xdr:nvSpPr>
            <xdr:cNvPr id="4148" name="Group Box 52" hidden="1">
              <a:extLst>
                <a:ext uri="{63B3BB69-23CF-44E3-9099-C40C66FF867C}">
                  <a14:compatExt spid="_x0000_s4148"/>
                </a:ext>
                <a:ext uri="{FF2B5EF4-FFF2-40B4-BE49-F238E27FC236}">
                  <a16:creationId xmlns:a16="http://schemas.microsoft.com/office/drawing/2014/main" id="{00000000-0008-0000-0400-000034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127000</xdr:colOff>
          <xdr:row>16</xdr:row>
          <xdr:rowOff>146050</xdr:rowOff>
        </xdr:from>
        <xdr:to>
          <xdr:col>3</xdr:col>
          <xdr:colOff>323850</xdr:colOff>
          <xdr:row>16</xdr:row>
          <xdr:rowOff>361950</xdr:rowOff>
        </xdr:to>
        <xdr:sp macro="" textlink="">
          <xdr:nvSpPr>
            <xdr:cNvPr id="4149" name="Option Button 53" hidden="1">
              <a:extLst>
                <a:ext uri="{63B3BB69-23CF-44E3-9099-C40C66FF867C}">
                  <a14:compatExt spid="_x0000_s4149"/>
                </a:ext>
                <a:ext uri="{FF2B5EF4-FFF2-40B4-BE49-F238E27FC236}">
                  <a16:creationId xmlns:a16="http://schemas.microsoft.com/office/drawing/2014/main" id="{00000000-0008-0000-0400-00003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16</xdr:row>
          <xdr:rowOff>133350</xdr:rowOff>
        </xdr:from>
        <xdr:to>
          <xdr:col>4</xdr:col>
          <xdr:colOff>317500</xdr:colOff>
          <xdr:row>16</xdr:row>
          <xdr:rowOff>355600</xdr:rowOff>
        </xdr:to>
        <xdr:sp macro="" textlink="">
          <xdr:nvSpPr>
            <xdr:cNvPr id="4150" name="Option Button 54" hidden="1">
              <a:extLst>
                <a:ext uri="{63B3BB69-23CF-44E3-9099-C40C66FF867C}">
                  <a14:compatExt spid="_x0000_s4150"/>
                </a:ext>
                <a:ext uri="{FF2B5EF4-FFF2-40B4-BE49-F238E27FC236}">
                  <a16:creationId xmlns:a16="http://schemas.microsoft.com/office/drawing/2014/main" id="{00000000-0008-0000-0400-00003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17</xdr:row>
          <xdr:rowOff>0</xdr:rowOff>
        </xdr:from>
        <xdr:to>
          <xdr:col>5</xdr:col>
          <xdr:colOff>0</xdr:colOff>
          <xdr:row>18</xdr:row>
          <xdr:rowOff>0</xdr:rowOff>
        </xdr:to>
        <xdr:sp macro="" textlink="">
          <xdr:nvSpPr>
            <xdr:cNvPr id="4151" name="Group Box 55" hidden="1">
              <a:extLst>
                <a:ext uri="{63B3BB69-23CF-44E3-9099-C40C66FF867C}">
                  <a14:compatExt spid="_x0000_s4151"/>
                </a:ext>
                <a:ext uri="{FF2B5EF4-FFF2-40B4-BE49-F238E27FC236}">
                  <a16:creationId xmlns:a16="http://schemas.microsoft.com/office/drawing/2014/main" id="{00000000-0008-0000-0400-000037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127000</xdr:colOff>
          <xdr:row>17</xdr:row>
          <xdr:rowOff>146050</xdr:rowOff>
        </xdr:from>
        <xdr:to>
          <xdr:col>3</xdr:col>
          <xdr:colOff>323850</xdr:colOff>
          <xdr:row>17</xdr:row>
          <xdr:rowOff>361950</xdr:rowOff>
        </xdr:to>
        <xdr:sp macro="" textlink="">
          <xdr:nvSpPr>
            <xdr:cNvPr id="4152" name="Option Button 56" hidden="1">
              <a:extLst>
                <a:ext uri="{63B3BB69-23CF-44E3-9099-C40C66FF867C}">
                  <a14:compatExt spid="_x0000_s4152"/>
                </a:ext>
                <a:ext uri="{FF2B5EF4-FFF2-40B4-BE49-F238E27FC236}">
                  <a16:creationId xmlns:a16="http://schemas.microsoft.com/office/drawing/2014/main" id="{00000000-0008-0000-0400-00003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17</xdr:row>
          <xdr:rowOff>133350</xdr:rowOff>
        </xdr:from>
        <xdr:to>
          <xdr:col>4</xdr:col>
          <xdr:colOff>317500</xdr:colOff>
          <xdr:row>17</xdr:row>
          <xdr:rowOff>355600</xdr:rowOff>
        </xdr:to>
        <xdr:sp macro="" textlink="">
          <xdr:nvSpPr>
            <xdr:cNvPr id="4153" name="Option Button 57" hidden="1">
              <a:extLst>
                <a:ext uri="{63B3BB69-23CF-44E3-9099-C40C66FF867C}">
                  <a14:compatExt spid="_x0000_s4153"/>
                </a:ext>
                <a:ext uri="{FF2B5EF4-FFF2-40B4-BE49-F238E27FC236}">
                  <a16:creationId xmlns:a16="http://schemas.microsoft.com/office/drawing/2014/main" id="{00000000-0008-0000-0400-00003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xdr:row>
          <xdr:rowOff>0</xdr:rowOff>
        </xdr:from>
        <xdr:to>
          <xdr:col>5</xdr:col>
          <xdr:colOff>0</xdr:colOff>
          <xdr:row>6</xdr:row>
          <xdr:rowOff>0</xdr:rowOff>
        </xdr:to>
        <xdr:sp macro="" textlink="">
          <xdr:nvSpPr>
            <xdr:cNvPr id="4154" name="Group Box 58" hidden="1">
              <a:extLst>
                <a:ext uri="{63B3BB69-23CF-44E3-9099-C40C66FF867C}">
                  <a14:compatExt spid="_x0000_s4154"/>
                </a:ext>
                <a:ext uri="{FF2B5EF4-FFF2-40B4-BE49-F238E27FC236}">
                  <a16:creationId xmlns:a16="http://schemas.microsoft.com/office/drawing/2014/main" id="{00000000-0008-0000-0400-00003A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127000</xdr:colOff>
          <xdr:row>5</xdr:row>
          <xdr:rowOff>146050</xdr:rowOff>
        </xdr:from>
        <xdr:to>
          <xdr:col>2</xdr:col>
          <xdr:colOff>317500</xdr:colOff>
          <xdr:row>5</xdr:row>
          <xdr:rowOff>361950</xdr:rowOff>
        </xdr:to>
        <xdr:sp macro="" textlink="">
          <xdr:nvSpPr>
            <xdr:cNvPr id="4155" name="Option Button 59" hidden="1">
              <a:extLst>
                <a:ext uri="{63B3BB69-23CF-44E3-9099-C40C66FF867C}">
                  <a14:compatExt spid="_x0000_s4155"/>
                </a:ext>
                <a:ext uri="{FF2B5EF4-FFF2-40B4-BE49-F238E27FC236}">
                  <a16:creationId xmlns:a16="http://schemas.microsoft.com/office/drawing/2014/main" id="{00000000-0008-0000-0400-00003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107950</xdr:colOff>
          <xdr:row>5</xdr:row>
          <xdr:rowOff>146050</xdr:rowOff>
        </xdr:from>
        <xdr:to>
          <xdr:col>3</xdr:col>
          <xdr:colOff>304800</xdr:colOff>
          <xdr:row>5</xdr:row>
          <xdr:rowOff>361950</xdr:rowOff>
        </xdr:to>
        <xdr:sp macro="" textlink="">
          <xdr:nvSpPr>
            <xdr:cNvPr id="4156" name="Option Button 60" hidden="1">
              <a:extLst>
                <a:ext uri="{63B3BB69-23CF-44E3-9099-C40C66FF867C}">
                  <a14:compatExt spid="_x0000_s4156"/>
                </a:ext>
                <a:ext uri="{FF2B5EF4-FFF2-40B4-BE49-F238E27FC236}">
                  <a16:creationId xmlns:a16="http://schemas.microsoft.com/office/drawing/2014/main" id="{00000000-0008-0000-0400-00003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5</xdr:row>
          <xdr:rowOff>146050</xdr:rowOff>
        </xdr:from>
        <xdr:to>
          <xdr:col>4</xdr:col>
          <xdr:colOff>317500</xdr:colOff>
          <xdr:row>5</xdr:row>
          <xdr:rowOff>374650</xdr:rowOff>
        </xdr:to>
        <xdr:sp macro="" textlink="">
          <xdr:nvSpPr>
            <xdr:cNvPr id="4157" name="Option Button 61" hidden="1">
              <a:extLst>
                <a:ext uri="{63B3BB69-23CF-44E3-9099-C40C66FF867C}">
                  <a14:compatExt spid="_x0000_s4157"/>
                </a:ext>
                <a:ext uri="{FF2B5EF4-FFF2-40B4-BE49-F238E27FC236}">
                  <a16:creationId xmlns:a16="http://schemas.microsoft.com/office/drawing/2014/main" id="{00000000-0008-0000-0400-00003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xdr:row>
          <xdr:rowOff>0</xdr:rowOff>
        </xdr:from>
        <xdr:to>
          <xdr:col>5</xdr:col>
          <xdr:colOff>0</xdr:colOff>
          <xdr:row>7</xdr:row>
          <xdr:rowOff>0</xdr:rowOff>
        </xdr:to>
        <xdr:sp macro="" textlink="">
          <xdr:nvSpPr>
            <xdr:cNvPr id="4158" name="Group Box 62" hidden="1">
              <a:extLst>
                <a:ext uri="{63B3BB69-23CF-44E3-9099-C40C66FF867C}">
                  <a14:compatExt spid="_x0000_s4158"/>
                </a:ext>
                <a:ext uri="{FF2B5EF4-FFF2-40B4-BE49-F238E27FC236}">
                  <a16:creationId xmlns:a16="http://schemas.microsoft.com/office/drawing/2014/main" id="{00000000-0008-0000-0400-00003E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127000</xdr:colOff>
          <xdr:row>6</xdr:row>
          <xdr:rowOff>146050</xdr:rowOff>
        </xdr:from>
        <xdr:to>
          <xdr:col>2</xdr:col>
          <xdr:colOff>317500</xdr:colOff>
          <xdr:row>6</xdr:row>
          <xdr:rowOff>361950</xdr:rowOff>
        </xdr:to>
        <xdr:sp macro="" textlink="">
          <xdr:nvSpPr>
            <xdr:cNvPr id="4159" name="Option Button 63" hidden="1">
              <a:extLst>
                <a:ext uri="{63B3BB69-23CF-44E3-9099-C40C66FF867C}">
                  <a14:compatExt spid="_x0000_s4159"/>
                </a:ext>
                <a:ext uri="{FF2B5EF4-FFF2-40B4-BE49-F238E27FC236}">
                  <a16:creationId xmlns:a16="http://schemas.microsoft.com/office/drawing/2014/main" id="{00000000-0008-0000-0400-00003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107950</xdr:colOff>
          <xdr:row>6</xdr:row>
          <xdr:rowOff>146050</xdr:rowOff>
        </xdr:from>
        <xdr:to>
          <xdr:col>3</xdr:col>
          <xdr:colOff>304800</xdr:colOff>
          <xdr:row>6</xdr:row>
          <xdr:rowOff>361950</xdr:rowOff>
        </xdr:to>
        <xdr:sp macro="" textlink="">
          <xdr:nvSpPr>
            <xdr:cNvPr id="4160" name="Option Button 64" hidden="1">
              <a:extLst>
                <a:ext uri="{63B3BB69-23CF-44E3-9099-C40C66FF867C}">
                  <a14:compatExt spid="_x0000_s4160"/>
                </a:ext>
                <a:ext uri="{FF2B5EF4-FFF2-40B4-BE49-F238E27FC236}">
                  <a16:creationId xmlns:a16="http://schemas.microsoft.com/office/drawing/2014/main" id="{00000000-0008-0000-0400-00004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6</xdr:row>
          <xdr:rowOff>146050</xdr:rowOff>
        </xdr:from>
        <xdr:to>
          <xdr:col>4</xdr:col>
          <xdr:colOff>317500</xdr:colOff>
          <xdr:row>6</xdr:row>
          <xdr:rowOff>374650</xdr:rowOff>
        </xdr:to>
        <xdr:sp macro="" textlink="">
          <xdr:nvSpPr>
            <xdr:cNvPr id="4161" name="Option Button 65" hidden="1">
              <a:extLst>
                <a:ext uri="{63B3BB69-23CF-44E3-9099-C40C66FF867C}">
                  <a14:compatExt spid="_x0000_s4161"/>
                </a:ext>
                <a:ext uri="{FF2B5EF4-FFF2-40B4-BE49-F238E27FC236}">
                  <a16:creationId xmlns:a16="http://schemas.microsoft.com/office/drawing/2014/main" id="{00000000-0008-0000-0400-00004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xdr:row>
          <xdr:rowOff>0</xdr:rowOff>
        </xdr:from>
        <xdr:to>
          <xdr:col>5</xdr:col>
          <xdr:colOff>0</xdr:colOff>
          <xdr:row>8</xdr:row>
          <xdr:rowOff>0</xdr:rowOff>
        </xdr:to>
        <xdr:sp macro="" textlink="">
          <xdr:nvSpPr>
            <xdr:cNvPr id="4162" name="Group Box 66" hidden="1">
              <a:extLst>
                <a:ext uri="{63B3BB69-23CF-44E3-9099-C40C66FF867C}">
                  <a14:compatExt spid="_x0000_s4162"/>
                </a:ext>
                <a:ext uri="{FF2B5EF4-FFF2-40B4-BE49-F238E27FC236}">
                  <a16:creationId xmlns:a16="http://schemas.microsoft.com/office/drawing/2014/main" id="{00000000-0008-0000-0400-000042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127000</xdr:colOff>
          <xdr:row>7</xdr:row>
          <xdr:rowOff>146050</xdr:rowOff>
        </xdr:from>
        <xdr:to>
          <xdr:col>2</xdr:col>
          <xdr:colOff>317500</xdr:colOff>
          <xdr:row>7</xdr:row>
          <xdr:rowOff>361950</xdr:rowOff>
        </xdr:to>
        <xdr:sp macro="" textlink="">
          <xdr:nvSpPr>
            <xdr:cNvPr id="4163" name="Option Button 67" hidden="1">
              <a:extLst>
                <a:ext uri="{63B3BB69-23CF-44E3-9099-C40C66FF867C}">
                  <a14:compatExt spid="_x0000_s4163"/>
                </a:ext>
                <a:ext uri="{FF2B5EF4-FFF2-40B4-BE49-F238E27FC236}">
                  <a16:creationId xmlns:a16="http://schemas.microsoft.com/office/drawing/2014/main" id="{00000000-0008-0000-0400-00004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107950</xdr:colOff>
          <xdr:row>7</xdr:row>
          <xdr:rowOff>146050</xdr:rowOff>
        </xdr:from>
        <xdr:to>
          <xdr:col>3</xdr:col>
          <xdr:colOff>304800</xdr:colOff>
          <xdr:row>7</xdr:row>
          <xdr:rowOff>361950</xdr:rowOff>
        </xdr:to>
        <xdr:sp macro="" textlink="">
          <xdr:nvSpPr>
            <xdr:cNvPr id="4164" name="Option Button 68" hidden="1">
              <a:extLst>
                <a:ext uri="{63B3BB69-23CF-44E3-9099-C40C66FF867C}">
                  <a14:compatExt spid="_x0000_s4164"/>
                </a:ext>
                <a:ext uri="{FF2B5EF4-FFF2-40B4-BE49-F238E27FC236}">
                  <a16:creationId xmlns:a16="http://schemas.microsoft.com/office/drawing/2014/main" id="{00000000-0008-0000-0400-00004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7</xdr:row>
          <xdr:rowOff>146050</xdr:rowOff>
        </xdr:from>
        <xdr:to>
          <xdr:col>4</xdr:col>
          <xdr:colOff>317500</xdr:colOff>
          <xdr:row>7</xdr:row>
          <xdr:rowOff>374650</xdr:rowOff>
        </xdr:to>
        <xdr:sp macro="" textlink="">
          <xdr:nvSpPr>
            <xdr:cNvPr id="4165" name="Option Button 69" hidden="1">
              <a:extLst>
                <a:ext uri="{63B3BB69-23CF-44E3-9099-C40C66FF867C}">
                  <a14:compatExt spid="_x0000_s4165"/>
                </a:ext>
                <a:ext uri="{FF2B5EF4-FFF2-40B4-BE49-F238E27FC236}">
                  <a16:creationId xmlns:a16="http://schemas.microsoft.com/office/drawing/2014/main" id="{00000000-0008-0000-0400-00004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0</xdr:rowOff>
        </xdr:from>
        <xdr:to>
          <xdr:col>5</xdr:col>
          <xdr:colOff>0</xdr:colOff>
          <xdr:row>9</xdr:row>
          <xdr:rowOff>0</xdr:rowOff>
        </xdr:to>
        <xdr:sp macro="" textlink="">
          <xdr:nvSpPr>
            <xdr:cNvPr id="4166" name="Group Box 70" hidden="1">
              <a:extLst>
                <a:ext uri="{63B3BB69-23CF-44E3-9099-C40C66FF867C}">
                  <a14:compatExt spid="_x0000_s4166"/>
                </a:ext>
                <a:ext uri="{FF2B5EF4-FFF2-40B4-BE49-F238E27FC236}">
                  <a16:creationId xmlns:a16="http://schemas.microsoft.com/office/drawing/2014/main" id="{00000000-0008-0000-0400-000046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127000</xdr:colOff>
          <xdr:row>8</xdr:row>
          <xdr:rowOff>146050</xdr:rowOff>
        </xdr:from>
        <xdr:to>
          <xdr:col>2</xdr:col>
          <xdr:colOff>317500</xdr:colOff>
          <xdr:row>8</xdr:row>
          <xdr:rowOff>361950</xdr:rowOff>
        </xdr:to>
        <xdr:sp macro="" textlink="">
          <xdr:nvSpPr>
            <xdr:cNvPr id="4167" name="Option Button 71" hidden="1">
              <a:extLst>
                <a:ext uri="{63B3BB69-23CF-44E3-9099-C40C66FF867C}">
                  <a14:compatExt spid="_x0000_s4167"/>
                </a:ext>
                <a:ext uri="{FF2B5EF4-FFF2-40B4-BE49-F238E27FC236}">
                  <a16:creationId xmlns:a16="http://schemas.microsoft.com/office/drawing/2014/main" id="{00000000-0008-0000-0400-00004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107950</xdr:colOff>
          <xdr:row>8</xdr:row>
          <xdr:rowOff>146050</xdr:rowOff>
        </xdr:from>
        <xdr:to>
          <xdr:col>3</xdr:col>
          <xdr:colOff>304800</xdr:colOff>
          <xdr:row>8</xdr:row>
          <xdr:rowOff>361950</xdr:rowOff>
        </xdr:to>
        <xdr:sp macro="" textlink="">
          <xdr:nvSpPr>
            <xdr:cNvPr id="4168" name="Option Button 72" hidden="1">
              <a:extLst>
                <a:ext uri="{63B3BB69-23CF-44E3-9099-C40C66FF867C}">
                  <a14:compatExt spid="_x0000_s4168"/>
                </a:ext>
                <a:ext uri="{FF2B5EF4-FFF2-40B4-BE49-F238E27FC236}">
                  <a16:creationId xmlns:a16="http://schemas.microsoft.com/office/drawing/2014/main" id="{00000000-0008-0000-0400-00004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8</xdr:row>
          <xdr:rowOff>146050</xdr:rowOff>
        </xdr:from>
        <xdr:to>
          <xdr:col>4</xdr:col>
          <xdr:colOff>317500</xdr:colOff>
          <xdr:row>8</xdr:row>
          <xdr:rowOff>374650</xdr:rowOff>
        </xdr:to>
        <xdr:sp macro="" textlink="">
          <xdr:nvSpPr>
            <xdr:cNvPr id="4169" name="Option Button 73" hidden="1">
              <a:extLst>
                <a:ext uri="{63B3BB69-23CF-44E3-9099-C40C66FF867C}">
                  <a14:compatExt spid="_x0000_s4169"/>
                </a:ext>
                <a:ext uri="{FF2B5EF4-FFF2-40B4-BE49-F238E27FC236}">
                  <a16:creationId xmlns:a16="http://schemas.microsoft.com/office/drawing/2014/main" id="{00000000-0008-0000-0400-00004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xdr:row>
          <xdr:rowOff>0</xdr:rowOff>
        </xdr:from>
        <xdr:to>
          <xdr:col>5</xdr:col>
          <xdr:colOff>0</xdr:colOff>
          <xdr:row>10</xdr:row>
          <xdr:rowOff>0</xdr:rowOff>
        </xdr:to>
        <xdr:sp macro="" textlink="">
          <xdr:nvSpPr>
            <xdr:cNvPr id="4170" name="Group Box 74" hidden="1">
              <a:extLst>
                <a:ext uri="{63B3BB69-23CF-44E3-9099-C40C66FF867C}">
                  <a14:compatExt spid="_x0000_s4170"/>
                </a:ext>
                <a:ext uri="{FF2B5EF4-FFF2-40B4-BE49-F238E27FC236}">
                  <a16:creationId xmlns:a16="http://schemas.microsoft.com/office/drawing/2014/main" id="{00000000-0008-0000-0400-00004A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127000</xdr:colOff>
          <xdr:row>9</xdr:row>
          <xdr:rowOff>146050</xdr:rowOff>
        </xdr:from>
        <xdr:to>
          <xdr:col>2</xdr:col>
          <xdr:colOff>317500</xdr:colOff>
          <xdr:row>9</xdr:row>
          <xdr:rowOff>361950</xdr:rowOff>
        </xdr:to>
        <xdr:sp macro="" textlink="">
          <xdr:nvSpPr>
            <xdr:cNvPr id="4171" name="Option Button 75" hidden="1">
              <a:extLst>
                <a:ext uri="{63B3BB69-23CF-44E3-9099-C40C66FF867C}">
                  <a14:compatExt spid="_x0000_s4171"/>
                </a:ext>
                <a:ext uri="{FF2B5EF4-FFF2-40B4-BE49-F238E27FC236}">
                  <a16:creationId xmlns:a16="http://schemas.microsoft.com/office/drawing/2014/main" id="{00000000-0008-0000-0400-00004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107950</xdr:colOff>
          <xdr:row>9</xdr:row>
          <xdr:rowOff>146050</xdr:rowOff>
        </xdr:from>
        <xdr:to>
          <xdr:col>3</xdr:col>
          <xdr:colOff>304800</xdr:colOff>
          <xdr:row>9</xdr:row>
          <xdr:rowOff>361950</xdr:rowOff>
        </xdr:to>
        <xdr:sp macro="" textlink="">
          <xdr:nvSpPr>
            <xdr:cNvPr id="4172" name="Option Button 76" hidden="1">
              <a:extLst>
                <a:ext uri="{63B3BB69-23CF-44E3-9099-C40C66FF867C}">
                  <a14:compatExt spid="_x0000_s4172"/>
                </a:ext>
                <a:ext uri="{FF2B5EF4-FFF2-40B4-BE49-F238E27FC236}">
                  <a16:creationId xmlns:a16="http://schemas.microsoft.com/office/drawing/2014/main" id="{00000000-0008-0000-0400-00004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9</xdr:row>
          <xdr:rowOff>146050</xdr:rowOff>
        </xdr:from>
        <xdr:to>
          <xdr:col>4</xdr:col>
          <xdr:colOff>317500</xdr:colOff>
          <xdr:row>9</xdr:row>
          <xdr:rowOff>374650</xdr:rowOff>
        </xdr:to>
        <xdr:sp macro="" textlink="">
          <xdr:nvSpPr>
            <xdr:cNvPr id="4173" name="Option Button 77" hidden="1">
              <a:extLst>
                <a:ext uri="{63B3BB69-23CF-44E3-9099-C40C66FF867C}">
                  <a14:compatExt spid="_x0000_s4173"/>
                </a:ext>
                <a:ext uri="{FF2B5EF4-FFF2-40B4-BE49-F238E27FC236}">
                  <a16:creationId xmlns:a16="http://schemas.microsoft.com/office/drawing/2014/main" id="{00000000-0008-0000-0400-00004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5</xdr:col>
          <xdr:colOff>0</xdr:colOff>
          <xdr:row>11</xdr:row>
          <xdr:rowOff>0</xdr:rowOff>
        </xdr:to>
        <xdr:sp macro="" textlink="">
          <xdr:nvSpPr>
            <xdr:cNvPr id="4174" name="Group Box 78" hidden="1">
              <a:extLst>
                <a:ext uri="{63B3BB69-23CF-44E3-9099-C40C66FF867C}">
                  <a14:compatExt spid="_x0000_s4174"/>
                </a:ext>
                <a:ext uri="{FF2B5EF4-FFF2-40B4-BE49-F238E27FC236}">
                  <a16:creationId xmlns:a16="http://schemas.microsoft.com/office/drawing/2014/main" id="{00000000-0008-0000-0400-00004E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127000</xdr:colOff>
          <xdr:row>10</xdr:row>
          <xdr:rowOff>146050</xdr:rowOff>
        </xdr:from>
        <xdr:to>
          <xdr:col>2</xdr:col>
          <xdr:colOff>317500</xdr:colOff>
          <xdr:row>10</xdr:row>
          <xdr:rowOff>361950</xdr:rowOff>
        </xdr:to>
        <xdr:sp macro="" textlink="">
          <xdr:nvSpPr>
            <xdr:cNvPr id="4175" name="Option Button 79" hidden="1">
              <a:extLst>
                <a:ext uri="{63B3BB69-23CF-44E3-9099-C40C66FF867C}">
                  <a14:compatExt spid="_x0000_s4175"/>
                </a:ext>
                <a:ext uri="{FF2B5EF4-FFF2-40B4-BE49-F238E27FC236}">
                  <a16:creationId xmlns:a16="http://schemas.microsoft.com/office/drawing/2014/main" id="{00000000-0008-0000-0400-00004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107950</xdr:colOff>
          <xdr:row>10</xdr:row>
          <xdr:rowOff>146050</xdr:rowOff>
        </xdr:from>
        <xdr:to>
          <xdr:col>3</xdr:col>
          <xdr:colOff>304800</xdr:colOff>
          <xdr:row>10</xdr:row>
          <xdr:rowOff>361950</xdr:rowOff>
        </xdr:to>
        <xdr:sp macro="" textlink="">
          <xdr:nvSpPr>
            <xdr:cNvPr id="4176" name="Option Button 80" hidden="1">
              <a:extLst>
                <a:ext uri="{63B3BB69-23CF-44E3-9099-C40C66FF867C}">
                  <a14:compatExt spid="_x0000_s4176"/>
                </a:ext>
                <a:ext uri="{FF2B5EF4-FFF2-40B4-BE49-F238E27FC236}">
                  <a16:creationId xmlns:a16="http://schemas.microsoft.com/office/drawing/2014/main" id="{00000000-0008-0000-0400-00005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10</xdr:row>
          <xdr:rowOff>146050</xdr:rowOff>
        </xdr:from>
        <xdr:to>
          <xdr:col>4</xdr:col>
          <xdr:colOff>317500</xdr:colOff>
          <xdr:row>10</xdr:row>
          <xdr:rowOff>374650</xdr:rowOff>
        </xdr:to>
        <xdr:sp macro="" textlink="">
          <xdr:nvSpPr>
            <xdr:cNvPr id="4177" name="Option Button 81" hidden="1">
              <a:extLst>
                <a:ext uri="{63B3BB69-23CF-44E3-9099-C40C66FF867C}">
                  <a14:compatExt spid="_x0000_s4177"/>
                </a:ext>
                <a:ext uri="{FF2B5EF4-FFF2-40B4-BE49-F238E27FC236}">
                  <a16:creationId xmlns:a16="http://schemas.microsoft.com/office/drawing/2014/main" id="{00000000-0008-0000-0400-00005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11</xdr:row>
          <xdr:rowOff>0</xdr:rowOff>
        </xdr:from>
        <xdr:to>
          <xdr:col>5</xdr:col>
          <xdr:colOff>0</xdr:colOff>
          <xdr:row>12</xdr:row>
          <xdr:rowOff>0</xdr:rowOff>
        </xdr:to>
        <xdr:sp macro="" textlink="">
          <xdr:nvSpPr>
            <xdr:cNvPr id="4178" name="Group Box 82" hidden="1">
              <a:extLst>
                <a:ext uri="{63B3BB69-23CF-44E3-9099-C40C66FF867C}">
                  <a14:compatExt spid="_x0000_s4178"/>
                </a:ext>
                <a:ext uri="{FF2B5EF4-FFF2-40B4-BE49-F238E27FC236}">
                  <a16:creationId xmlns:a16="http://schemas.microsoft.com/office/drawing/2014/main" id="{00000000-0008-0000-0400-000052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127000</xdr:colOff>
          <xdr:row>11</xdr:row>
          <xdr:rowOff>146050</xdr:rowOff>
        </xdr:from>
        <xdr:to>
          <xdr:col>2</xdr:col>
          <xdr:colOff>317500</xdr:colOff>
          <xdr:row>11</xdr:row>
          <xdr:rowOff>361950</xdr:rowOff>
        </xdr:to>
        <xdr:sp macro="" textlink="">
          <xdr:nvSpPr>
            <xdr:cNvPr id="4179" name="Option Button 83" hidden="1">
              <a:extLst>
                <a:ext uri="{63B3BB69-23CF-44E3-9099-C40C66FF867C}">
                  <a14:compatExt spid="_x0000_s4179"/>
                </a:ext>
                <a:ext uri="{FF2B5EF4-FFF2-40B4-BE49-F238E27FC236}">
                  <a16:creationId xmlns:a16="http://schemas.microsoft.com/office/drawing/2014/main" id="{00000000-0008-0000-0400-00005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107950</xdr:colOff>
          <xdr:row>11</xdr:row>
          <xdr:rowOff>146050</xdr:rowOff>
        </xdr:from>
        <xdr:to>
          <xdr:col>3</xdr:col>
          <xdr:colOff>304800</xdr:colOff>
          <xdr:row>11</xdr:row>
          <xdr:rowOff>361950</xdr:rowOff>
        </xdr:to>
        <xdr:sp macro="" textlink="">
          <xdr:nvSpPr>
            <xdr:cNvPr id="4180" name="Option Button 84" hidden="1">
              <a:extLst>
                <a:ext uri="{63B3BB69-23CF-44E3-9099-C40C66FF867C}">
                  <a14:compatExt spid="_x0000_s4180"/>
                </a:ext>
                <a:ext uri="{FF2B5EF4-FFF2-40B4-BE49-F238E27FC236}">
                  <a16:creationId xmlns:a16="http://schemas.microsoft.com/office/drawing/2014/main" id="{00000000-0008-0000-0400-00005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11</xdr:row>
          <xdr:rowOff>146050</xdr:rowOff>
        </xdr:from>
        <xdr:to>
          <xdr:col>4</xdr:col>
          <xdr:colOff>317500</xdr:colOff>
          <xdr:row>11</xdr:row>
          <xdr:rowOff>374650</xdr:rowOff>
        </xdr:to>
        <xdr:sp macro="" textlink="">
          <xdr:nvSpPr>
            <xdr:cNvPr id="4181" name="Option Button 85" hidden="1">
              <a:extLst>
                <a:ext uri="{63B3BB69-23CF-44E3-9099-C40C66FF867C}">
                  <a14:compatExt spid="_x0000_s4181"/>
                </a:ext>
                <a:ext uri="{FF2B5EF4-FFF2-40B4-BE49-F238E27FC236}">
                  <a16:creationId xmlns:a16="http://schemas.microsoft.com/office/drawing/2014/main" id="{00000000-0008-0000-0400-00005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9</xdr:col>
      <xdr:colOff>0</xdr:colOff>
      <xdr:row>5</xdr:row>
      <xdr:rowOff>0</xdr:rowOff>
    </xdr:from>
    <xdr:to>
      <xdr:col>12</xdr:col>
      <xdr:colOff>85725</xdr:colOff>
      <xdr:row>5</xdr:row>
      <xdr:rowOff>361950</xdr:rowOff>
    </xdr:to>
    <xdr:sp macro="" textlink="">
      <xdr:nvSpPr>
        <xdr:cNvPr id="38" name="Afgeronde rechthoek 37">
          <a:hlinkClick xmlns:r="http://schemas.openxmlformats.org/officeDocument/2006/relationships" r:id="rId1"/>
          <a:extLst>
            <a:ext uri="{FF2B5EF4-FFF2-40B4-BE49-F238E27FC236}">
              <a16:creationId xmlns:a16="http://schemas.microsoft.com/office/drawing/2014/main" id="{00000000-0008-0000-0500-000026000000}"/>
            </a:ext>
          </a:extLst>
        </xdr:cNvPr>
        <xdr:cNvSpPr/>
      </xdr:nvSpPr>
      <xdr:spPr>
        <a:xfrm>
          <a:off x="11325225" y="1019175"/>
          <a:ext cx="1828800" cy="361950"/>
        </a:xfrm>
        <a:prstGeom prst="roundRect">
          <a:avLst/>
        </a:prstGeom>
        <a:solidFill>
          <a:srgbClr val="00B0F0"/>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nl-NL" sz="1800"/>
            <a:t>totaaloverzicht</a:t>
          </a:r>
        </a:p>
      </xdr:txBody>
    </xdr:sp>
    <xdr:clientData fPrintsWithSheet="0"/>
  </xdr:twoCellAnchor>
  <xdr:twoCellAnchor>
    <xdr:from>
      <xdr:col>8</xdr:col>
      <xdr:colOff>0</xdr:colOff>
      <xdr:row>7</xdr:row>
      <xdr:rowOff>0</xdr:rowOff>
    </xdr:from>
    <xdr:to>
      <xdr:col>12</xdr:col>
      <xdr:colOff>104775</xdr:colOff>
      <xdr:row>10</xdr:row>
      <xdr:rowOff>9525</xdr:rowOff>
    </xdr:to>
    <xdr:sp macro="" textlink="">
      <xdr:nvSpPr>
        <xdr:cNvPr id="40" name="Toelichting met PIJL-LINKS 39">
          <a:extLst>
            <a:ext uri="{FF2B5EF4-FFF2-40B4-BE49-F238E27FC236}">
              <a16:creationId xmlns:a16="http://schemas.microsoft.com/office/drawing/2014/main" id="{00000000-0008-0000-0500-000028000000}"/>
            </a:ext>
          </a:extLst>
        </xdr:cNvPr>
        <xdr:cNvSpPr/>
      </xdr:nvSpPr>
      <xdr:spPr>
        <a:xfrm>
          <a:off x="11363325" y="2009775"/>
          <a:ext cx="1847850" cy="1524000"/>
        </a:xfrm>
        <a:prstGeom prst="leftArrowCallout">
          <a:avLst>
            <a:gd name="adj1" fmla="val 23649"/>
            <a:gd name="adj2" fmla="val 25000"/>
            <a:gd name="adj3" fmla="val 25000"/>
            <a:gd name="adj4" fmla="val 71000"/>
          </a:avLst>
        </a:prstGeom>
        <a:solidFill>
          <a:srgbClr val="00B0F0"/>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nl-NL" sz="1400"/>
            <a:t>selectievakjes uitzetten?</a:t>
          </a:r>
        </a:p>
        <a:p>
          <a:pPr algn="l"/>
          <a:endParaRPr lang="nl-NL" sz="1400"/>
        </a:p>
        <a:p>
          <a:pPr algn="l"/>
          <a:r>
            <a:rPr lang="nl-NL" sz="1400"/>
            <a:t>selecteer</a:t>
          </a:r>
          <a:r>
            <a:rPr lang="nl-NL" sz="1400" baseline="0"/>
            <a:t> de getallenrij  + druk op Delete</a:t>
          </a:r>
          <a:endParaRPr lang="nl-NL" sz="1400"/>
        </a:p>
      </xdr:txBody>
    </xdr:sp>
    <xdr:clientData/>
  </xdr:twoCellAnchor>
  <mc:AlternateContent xmlns:mc="http://schemas.openxmlformats.org/markup-compatibility/2006">
    <mc:Choice xmlns:a14="http://schemas.microsoft.com/office/drawing/2010/main" Requires="a14">
      <xdr:twoCellAnchor editAs="oneCell">
        <xdr:from>
          <xdr:col>2</xdr:col>
          <xdr:colOff>0</xdr:colOff>
          <xdr:row>13</xdr:row>
          <xdr:rowOff>0</xdr:rowOff>
        </xdr:from>
        <xdr:to>
          <xdr:col>5</xdr:col>
          <xdr:colOff>0</xdr:colOff>
          <xdr:row>14</xdr:row>
          <xdr:rowOff>0</xdr:rowOff>
        </xdr:to>
        <xdr:sp macro="" textlink="">
          <xdr:nvSpPr>
            <xdr:cNvPr id="5177" name="Group Box 57" hidden="1">
              <a:extLst>
                <a:ext uri="{63B3BB69-23CF-44E3-9099-C40C66FF867C}">
                  <a14:compatExt spid="_x0000_s5177"/>
                </a:ext>
                <a:ext uri="{FF2B5EF4-FFF2-40B4-BE49-F238E27FC236}">
                  <a16:creationId xmlns:a16="http://schemas.microsoft.com/office/drawing/2014/main" id="{00000000-0008-0000-0500-000039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127000</xdr:colOff>
          <xdr:row>13</xdr:row>
          <xdr:rowOff>146050</xdr:rowOff>
        </xdr:from>
        <xdr:to>
          <xdr:col>3</xdr:col>
          <xdr:colOff>323850</xdr:colOff>
          <xdr:row>13</xdr:row>
          <xdr:rowOff>361950</xdr:rowOff>
        </xdr:to>
        <xdr:sp macro="" textlink="">
          <xdr:nvSpPr>
            <xdr:cNvPr id="5178" name="Option Button 58" hidden="1">
              <a:extLst>
                <a:ext uri="{63B3BB69-23CF-44E3-9099-C40C66FF867C}">
                  <a14:compatExt spid="_x0000_s5178"/>
                </a:ext>
                <a:ext uri="{FF2B5EF4-FFF2-40B4-BE49-F238E27FC236}">
                  <a16:creationId xmlns:a16="http://schemas.microsoft.com/office/drawing/2014/main" id="{00000000-0008-0000-0500-00003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13</xdr:row>
          <xdr:rowOff>133350</xdr:rowOff>
        </xdr:from>
        <xdr:to>
          <xdr:col>4</xdr:col>
          <xdr:colOff>317500</xdr:colOff>
          <xdr:row>13</xdr:row>
          <xdr:rowOff>355600</xdr:rowOff>
        </xdr:to>
        <xdr:sp macro="" textlink="">
          <xdr:nvSpPr>
            <xdr:cNvPr id="5179" name="Option Button 59" hidden="1">
              <a:extLst>
                <a:ext uri="{63B3BB69-23CF-44E3-9099-C40C66FF867C}">
                  <a14:compatExt spid="_x0000_s5179"/>
                </a:ext>
                <a:ext uri="{FF2B5EF4-FFF2-40B4-BE49-F238E27FC236}">
                  <a16:creationId xmlns:a16="http://schemas.microsoft.com/office/drawing/2014/main" id="{00000000-0008-0000-0500-00003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14</xdr:row>
          <xdr:rowOff>0</xdr:rowOff>
        </xdr:from>
        <xdr:to>
          <xdr:col>5</xdr:col>
          <xdr:colOff>0</xdr:colOff>
          <xdr:row>15</xdr:row>
          <xdr:rowOff>0</xdr:rowOff>
        </xdr:to>
        <xdr:sp macro="" textlink="">
          <xdr:nvSpPr>
            <xdr:cNvPr id="5180" name="Group Box 60" hidden="1">
              <a:extLst>
                <a:ext uri="{63B3BB69-23CF-44E3-9099-C40C66FF867C}">
                  <a14:compatExt spid="_x0000_s5180"/>
                </a:ext>
                <a:ext uri="{FF2B5EF4-FFF2-40B4-BE49-F238E27FC236}">
                  <a16:creationId xmlns:a16="http://schemas.microsoft.com/office/drawing/2014/main" id="{00000000-0008-0000-0500-00003C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127000</xdr:colOff>
          <xdr:row>14</xdr:row>
          <xdr:rowOff>146050</xdr:rowOff>
        </xdr:from>
        <xdr:to>
          <xdr:col>3</xdr:col>
          <xdr:colOff>323850</xdr:colOff>
          <xdr:row>14</xdr:row>
          <xdr:rowOff>361950</xdr:rowOff>
        </xdr:to>
        <xdr:sp macro="" textlink="">
          <xdr:nvSpPr>
            <xdr:cNvPr id="5181" name="Option Button 61" hidden="1">
              <a:extLst>
                <a:ext uri="{63B3BB69-23CF-44E3-9099-C40C66FF867C}">
                  <a14:compatExt spid="_x0000_s5181"/>
                </a:ext>
                <a:ext uri="{FF2B5EF4-FFF2-40B4-BE49-F238E27FC236}">
                  <a16:creationId xmlns:a16="http://schemas.microsoft.com/office/drawing/2014/main" id="{00000000-0008-0000-0500-00003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14</xdr:row>
          <xdr:rowOff>133350</xdr:rowOff>
        </xdr:from>
        <xdr:to>
          <xdr:col>4</xdr:col>
          <xdr:colOff>317500</xdr:colOff>
          <xdr:row>14</xdr:row>
          <xdr:rowOff>355600</xdr:rowOff>
        </xdr:to>
        <xdr:sp macro="" textlink="">
          <xdr:nvSpPr>
            <xdr:cNvPr id="5182" name="Option Button 62" hidden="1">
              <a:extLst>
                <a:ext uri="{63B3BB69-23CF-44E3-9099-C40C66FF867C}">
                  <a14:compatExt spid="_x0000_s5182"/>
                </a:ext>
                <a:ext uri="{FF2B5EF4-FFF2-40B4-BE49-F238E27FC236}">
                  <a16:creationId xmlns:a16="http://schemas.microsoft.com/office/drawing/2014/main" id="{00000000-0008-0000-0500-00003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15</xdr:row>
          <xdr:rowOff>0</xdr:rowOff>
        </xdr:from>
        <xdr:to>
          <xdr:col>5</xdr:col>
          <xdr:colOff>0</xdr:colOff>
          <xdr:row>16</xdr:row>
          <xdr:rowOff>0</xdr:rowOff>
        </xdr:to>
        <xdr:sp macro="" textlink="">
          <xdr:nvSpPr>
            <xdr:cNvPr id="5183" name="Group Box 63" hidden="1">
              <a:extLst>
                <a:ext uri="{63B3BB69-23CF-44E3-9099-C40C66FF867C}">
                  <a14:compatExt spid="_x0000_s5183"/>
                </a:ext>
                <a:ext uri="{FF2B5EF4-FFF2-40B4-BE49-F238E27FC236}">
                  <a16:creationId xmlns:a16="http://schemas.microsoft.com/office/drawing/2014/main" id="{00000000-0008-0000-0500-00003F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127000</xdr:colOff>
          <xdr:row>15</xdr:row>
          <xdr:rowOff>146050</xdr:rowOff>
        </xdr:from>
        <xdr:to>
          <xdr:col>3</xdr:col>
          <xdr:colOff>323850</xdr:colOff>
          <xdr:row>15</xdr:row>
          <xdr:rowOff>361950</xdr:rowOff>
        </xdr:to>
        <xdr:sp macro="" textlink="">
          <xdr:nvSpPr>
            <xdr:cNvPr id="5184" name="Option Button 64" hidden="1">
              <a:extLst>
                <a:ext uri="{63B3BB69-23CF-44E3-9099-C40C66FF867C}">
                  <a14:compatExt spid="_x0000_s5184"/>
                </a:ext>
                <a:ext uri="{FF2B5EF4-FFF2-40B4-BE49-F238E27FC236}">
                  <a16:creationId xmlns:a16="http://schemas.microsoft.com/office/drawing/2014/main" id="{00000000-0008-0000-0500-00004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15</xdr:row>
          <xdr:rowOff>133350</xdr:rowOff>
        </xdr:from>
        <xdr:to>
          <xdr:col>4</xdr:col>
          <xdr:colOff>317500</xdr:colOff>
          <xdr:row>15</xdr:row>
          <xdr:rowOff>355600</xdr:rowOff>
        </xdr:to>
        <xdr:sp macro="" textlink="">
          <xdr:nvSpPr>
            <xdr:cNvPr id="5185" name="Option Button 65" hidden="1">
              <a:extLst>
                <a:ext uri="{63B3BB69-23CF-44E3-9099-C40C66FF867C}">
                  <a14:compatExt spid="_x0000_s5185"/>
                </a:ext>
                <a:ext uri="{FF2B5EF4-FFF2-40B4-BE49-F238E27FC236}">
                  <a16:creationId xmlns:a16="http://schemas.microsoft.com/office/drawing/2014/main" id="{00000000-0008-0000-0500-00004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xdr:row>
          <xdr:rowOff>0</xdr:rowOff>
        </xdr:from>
        <xdr:to>
          <xdr:col>5</xdr:col>
          <xdr:colOff>0</xdr:colOff>
          <xdr:row>6</xdr:row>
          <xdr:rowOff>0</xdr:rowOff>
        </xdr:to>
        <xdr:sp macro="" textlink="">
          <xdr:nvSpPr>
            <xdr:cNvPr id="5186" name="Group Box 66" hidden="1">
              <a:extLst>
                <a:ext uri="{63B3BB69-23CF-44E3-9099-C40C66FF867C}">
                  <a14:compatExt spid="_x0000_s5186"/>
                </a:ext>
                <a:ext uri="{FF2B5EF4-FFF2-40B4-BE49-F238E27FC236}">
                  <a16:creationId xmlns:a16="http://schemas.microsoft.com/office/drawing/2014/main" id="{00000000-0008-0000-0500-000042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127000</xdr:colOff>
          <xdr:row>5</xdr:row>
          <xdr:rowOff>146050</xdr:rowOff>
        </xdr:from>
        <xdr:to>
          <xdr:col>2</xdr:col>
          <xdr:colOff>317500</xdr:colOff>
          <xdr:row>5</xdr:row>
          <xdr:rowOff>361950</xdr:rowOff>
        </xdr:to>
        <xdr:sp macro="" textlink="">
          <xdr:nvSpPr>
            <xdr:cNvPr id="5187" name="Option Button 67" hidden="1">
              <a:extLst>
                <a:ext uri="{63B3BB69-23CF-44E3-9099-C40C66FF867C}">
                  <a14:compatExt spid="_x0000_s5187"/>
                </a:ext>
                <a:ext uri="{FF2B5EF4-FFF2-40B4-BE49-F238E27FC236}">
                  <a16:creationId xmlns:a16="http://schemas.microsoft.com/office/drawing/2014/main" id="{00000000-0008-0000-0500-00004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107950</xdr:colOff>
          <xdr:row>5</xdr:row>
          <xdr:rowOff>146050</xdr:rowOff>
        </xdr:from>
        <xdr:to>
          <xdr:col>3</xdr:col>
          <xdr:colOff>304800</xdr:colOff>
          <xdr:row>5</xdr:row>
          <xdr:rowOff>361950</xdr:rowOff>
        </xdr:to>
        <xdr:sp macro="" textlink="">
          <xdr:nvSpPr>
            <xdr:cNvPr id="5188" name="Option Button 68" hidden="1">
              <a:extLst>
                <a:ext uri="{63B3BB69-23CF-44E3-9099-C40C66FF867C}">
                  <a14:compatExt spid="_x0000_s5188"/>
                </a:ext>
                <a:ext uri="{FF2B5EF4-FFF2-40B4-BE49-F238E27FC236}">
                  <a16:creationId xmlns:a16="http://schemas.microsoft.com/office/drawing/2014/main" id="{00000000-0008-0000-0500-00004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5</xdr:row>
          <xdr:rowOff>146050</xdr:rowOff>
        </xdr:from>
        <xdr:to>
          <xdr:col>4</xdr:col>
          <xdr:colOff>317500</xdr:colOff>
          <xdr:row>5</xdr:row>
          <xdr:rowOff>374650</xdr:rowOff>
        </xdr:to>
        <xdr:sp macro="" textlink="">
          <xdr:nvSpPr>
            <xdr:cNvPr id="5189" name="Option Button 69" hidden="1">
              <a:extLst>
                <a:ext uri="{63B3BB69-23CF-44E3-9099-C40C66FF867C}">
                  <a14:compatExt spid="_x0000_s5189"/>
                </a:ext>
                <a:ext uri="{FF2B5EF4-FFF2-40B4-BE49-F238E27FC236}">
                  <a16:creationId xmlns:a16="http://schemas.microsoft.com/office/drawing/2014/main" id="{00000000-0008-0000-0500-00004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xdr:row>
          <xdr:rowOff>0</xdr:rowOff>
        </xdr:from>
        <xdr:to>
          <xdr:col>5</xdr:col>
          <xdr:colOff>0</xdr:colOff>
          <xdr:row>7</xdr:row>
          <xdr:rowOff>0</xdr:rowOff>
        </xdr:to>
        <xdr:sp macro="" textlink="">
          <xdr:nvSpPr>
            <xdr:cNvPr id="5190" name="Group Box 70" hidden="1">
              <a:extLst>
                <a:ext uri="{63B3BB69-23CF-44E3-9099-C40C66FF867C}">
                  <a14:compatExt spid="_x0000_s5190"/>
                </a:ext>
                <a:ext uri="{FF2B5EF4-FFF2-40B4-BE49-F238E27FC236}">
                  <a16:creationId xmlns:a16="http://schemas.microsoft.com/office/drawing/2014/main" id="{00000000-0008-0000-0500-000046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127000</xdr:colOff>
          <xdr:row>6</xdr:row>
          <xdr:rowOff>146050</xdr:rowOff>
        </xdr:from>
        <xdr:to>
          <xdr:col>2</xdr:col>
          <xdr:colOff>317500</xdr:colOff>
          <xdr:row>6</xdr:row>
          <xdr:rowOff>361950</xdr:rowOff>
        </xdr:to>
        <xdr:sp macro="" textlink="">
          <xdr:nvSpPr>
            <xdr:cNvPr id="5191" name="Option Button 71" hidden="1">
              <a:extLst>
                <a:ext uri="{63B3BB69-23CF-44E3-9099-C40C66FF867C}">
                  <a14:compatExt spid="_x0000_s5191"/>
                </a:ext>
                <a:ext uri="{FF2B5EF4-FFF2-40B4-BE49-F238E27FC236}">
                  <a16:creationId xmlns:a16="http://schemas.microsoft.com/office/drawing/2014/main" id="{00000000-0008-0000-0500-00004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107950</xdr:colOff>
          <xdr:row>6</xdr:row>
          <xdr:rowOff>146050</xdr:rowOff>
        </xdr:from>
        <xdr:to>
          <xdr:col>3</xdr:col>
          <xdr:colOff>304800</xdr:colOff>
          <xdr:row>6</xdr:row>
          <xdr:rowOff>361950</xdr:rowOff>
        </xdr:to>
        <xdr:sp macro="" textlink="">
          <xdr:nvSpPr>
            <xdr:cNvPr id="5192" name="Option Button 72" hidden="1">
              <a:extLst>
                <a:ext uri="{63B3BB69-23CF-44E3-9099-C40C66FF867C}">
                  <a14:compatExt spid="_x0000_s5192"/>
                </a:ext>
                <a:ext uri="{FF2B5EF4-FFF2-40B4-BE49-F238E27FC236}">
                  <a16:creationId xmlns:a16="http://schemas.microsoft.com/office/drawing/2014/main" id="{00000000-0008-0000-0500-00004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6</xdr:row>
          <xdr:rowOff>146050</xdr:rowOff>
        </xdr:from>
        <xdr:to>
          <xdr:col>4</xdr:col>
          <xdr:colOff>317500</xdr:colOff>
          <xdr:row>6</xdr:row>
          <xdr:rowOff>374650</xdr:rowOff>
        </xdr:to>
        <xdr:sp macro="" textlink="">
          <xdr:nvSpPr>
            <xdr:cNvPr id="5193" name="Option Button 73" hidden="1">
              <a:extLst>
                <a:ext uri="{63B3BB69-23CF-44E3-9099-C40C66FF867C}">
                  <a14:compatExt spid="_x0000_s5193"/>
                </a:ext>
                <a:ext uri="{FF2B5EF4-FFF2-40B4-BE49-F238E27FC236}">
                  <a16:creationId xmlns:a16="http://schemas.microsoft.com/office/drawing/2014/main" id="{00000000-0008-0000-0500-00004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xdr:row>
          <xdr:rowOff>0</xdr:rowOff>
        </xdr:from>
        <xdr:to>
          <xdr:col>5</xdr:col>
          <xdr:colOff>0</xdr:colOff>
          <xdr:row>8</xdr:row>
          <xdr:rowOff>0</xdr:rowOff>
        </xdr:to>
        <xdr:sp macro="" textlink="">
          <xdr:nvSpPr>
            <xdr:cNvPr id="5194" name="Group Box 74" hidden="1">
              <a:extLst>
                <a:ext uri="{63B3BB69-23CF-44E3-9099-C40C66FF867C}">
                  <a14:compatExt spid="_x0000_s5194"/>
                </a:ext>
                <a:ext uri="{FF2B5EF4-FFF2-40B4-BE49-F238E27FC236}">
                  <a16:creationId xmlns:a16="http://schemas.microsoft.com/office/drawing/2014/main" id="{00000000-0008-0000-0500-00004A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127000</xdr:colOff>
          <xdr:row>7</xdr:row>
          <xdr:rowOff>146050</xdr:rowOff>
        </xdr:from>
        <xdr:to>
          <xdr:col>2</xdr:col>
          <xdr:colOff>317500</xdr:colOff>
          <xdr:row>7</xdr:row>
          <xdr:rowOff>361950</xdr:rowOff>
        </xdr:to>
        <xdr:sp macro="" textlink="">
          <xdr:nvSpPr>
            <xdr:cNvPr id="5195" name="Option Button 75" hidden="1">
              <a:extLst>
                <a:ext uri="{63B3BB69-23CF-44E3-9099-C40C66FF867C}">
                  <a14:compatExt spid="_x0000_s5195"/>
                </a:ext>
                <a:ext uri="{FF2B5EF4-FFF2-40B4-BE49-F238E27FC236}">
                  <a16:creationId xmlns:a16="http://schemas.microsoft.com/office/drawing/2014/main" id="{00000000-0008-0000-0500-00004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107950</xdr:colOff>
          <xdr:row>7</xdr:row>
          <xdr:rowOff>146050</xdr:rowOff>
        </xdr:from>
        <xdr:to>
          <xdr:col>3</xdr:col>
          <xdr:colOff>304800</xdr:colOff>
          <xdr:row>7</xdr:row>
          <xdr:rowOff>361950</xdr:rowOff>
        </xdr:to>
        <xdr:sp macro="" textlink="">
          <xdr:nvSpPr>
            <xdr:cNvPr id="5196" name="Option Button 76" hidden="1">
              <a:extLst>
                <a:ext uri="{63B3BB69-23CF-44E3-9099-C40C66FF867C}">
                  <a14:compatExt spid="_x0000_s5196"/>
                </a:ext>
                <a:ext uri="{FF2B5EF4-FFF2-40B4-BE49-F238E27FC236}">
                  <a16:creationId xmlns:a16="http://schemas.microsoft.com/office/drawing/2014/main" id="{00000000-0008-0000-0500-00004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7</xdr:row>
          <xdr:rowOff>146050</xdr:rowOff>
        </xdr:from>
        <xdr:to>
          <xdr:col>4</xdr:col>
          <xdr:colOff>317500</xdr:colOff>
          <xdr:row>7</xdr:row>
          <xdr:rowOff>374650</xdr:rowOff>
        </xdr:to>
        <xdr:sp macro="" textlink="">
          <xdr:nvSpPr>
            <xdr:cNvPr id="5197" name="Option Button 77" hidden="1">
              <a:extLst>
                <a:ext uri="{63B3BB69-23CF-44E3-9099-C40C66FF867C}">
                  <a14:compatExt spid="_x0000_s5197"/>
                </a:ext>
                <a:ext uri="{FF2B5EF4-FFF2-40B4-BE49-F238E27FC236}">
                  <a16:creationId xmlns:a16="http://schemas.microsoft.com/office/drawing/2014/main" id="{00000000-0008-0000-0500-00004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0</xdr:rowOff>
        </xdr:from>
        <xdr:to>
          <xdr:col>5</xdr:col>
          <xdr:colOff>0</xdr:colOff>
          <xdr:row>9</xdr:row>
          <xdr:rowOff>0</xdr:rowOff>
        </xdr:to>
        <xdr:sp macro="" textlink="">
          <xdr:nvSpPr>
            <xdr:cNvPr id="5198" name="Group Box 78" hidden="1">
              <a:extLst>
                <a:ext uri="{63B3BB69-23CF-44E3-9099-C40C66FF867C}">
                  <a14:compatExt spid="_x0000_s5198"/>
                </a:ext>
                <a:ext uri="{FF2B5EF4-FFF2-40B4-BE49-F238E27FC236}">
                  <a16:creationId xmlns:a16="http://schemas.microsoft.com/office/drawing/2014/main" id="{00000000-0008-0000-0500-00004E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127000</xdr:colOff>
          <xdr:row>8</xdr:row>
          <xdr:rowOff>146050</xdr:rowOff>
        </xdr:from>
        <xdr:to>
          <xdr:col>2</xdr:col>
          <xdr:colOff>317500</xdr:colOff>
          <xdr:row>8</xdr:row>
          <xdr:rowOff>361950</xdr:rowOff>
        </xdr:to>
        <xdr:sp macro="" textlink="">
          <xdr:nvSpPr>
            <xdr:cNvPr id="5199" name="Option Button 79" hidden="1">
              <a:extLst>
                <a:ext uri="{63B3BB69-23CF-44E3-9099-C40C66FF867C}">
                  <a14:compatExt spid="_x0000_s5199"/>
                </a:ext>
                <a:ext uri="{FF2B5EF4-FFF2-40B4-BE49-F238E27FC236}">
                  <a16:creationId xmlns:a16="http://schemas.microsoft.com/office/drawing/2014/main" id="{00000000-0008-0000-0500-00004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107950</xdr:colOff>
          <xdr:row>8</xdr:row>
          <xdr:rowOff>146050</xdr:rowOff>
        </xdr:from>
        <xdr:to>
          <xdr:col>3</xdr:col>
          <xdr:colOff>304800</xdr:colOff>
          <xdr:row>8</xdr:row>
          <xdr:rowOff>361950</xdr:rowOff>
        </xdr:to>
        <xdr:sp macro="" textlink="">
          <xdr:nvSpPr>
            <xdr:cNvPr id="5200" name="Option Button 80" hidden="1">
              <a:extLst>
                <a:ext uri="{63B3BB69-23CF-44E3-9099-C40C66FF867C}">
                  <a14:compatExt spid="_x0000_s5200"/>
                </a:ext>
                <a:ext uri="{FF2B5EF4-FFF2-40B4-BE49-F238E27FC236}">
                  <a16:creationId xmlns:a16="http://schemas.microsoft.com/office/drawing/2014/main" id="{00000000-0008-0000-0500-00005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8</xdr:row>
          <xdr:rowOff>146050</xdr:rowOff>
        </xdr:from>
        <xdr:to>
          <xdr:col>4</xdr:col>
          <xdr:colOff>317500</xdr:colOff>
          <xdr:row>8</xdr:row>
          <xdr:rowOff>374650</xdr:rowOff>
        </xdr:to>
        <xdr:sp macro="" textlink="">
          <xdr:nvSpPr>
            <xdr:cNvPr id="5201" name="Option Button 81" hidden="1">
              <a:extLst>
                <a:ext uri="{63B3BB69-23CF-44E3-9099-C40C66FF867C}">
                  <a14:compatExt spid="_x0000_s5201"/>
                </a:ext>
                <a:ext uri="{FF2B5EF4-FFF2-40B4-BE49-F238E27FC236}">
                  <a16:creationId xmlns:a16="http://schemas.microsoft.com/office/drawing/2014/main" id="{00000000-0008-0000-0500-00005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xdr:row>
          <xdr:rowOff>0</xdr:rowOff>
        </xdr:from>
        <xdr:to>
          <xdr:col>5</xdr:col>
          <xdr:colOff>0</xdr:colOff>
          <xdr:row>10</xdr:row>
          <xdr:rowOff>0</xdr:rowOff>
        </xdr:to>
        <xdr:sp macro="" textlink="">
          <xdr:nvSpPr>
            <xdr:cNvPr id="5202" name="Group Box 82" hidden="1">
              <a:extLst>
                <a:ext uri="{63B3BB69-23CF-44E3-9099-C40C66FF867C}">
                  <a14:compatExt spid="_x0000_s5202"/>
                </a:ext>
                <a:ext uri="{FF2B5EF4-FFF2-40B4-BE49-F238E27FC236}">
                  <a16:creationId xmlns:a16="http://schemas.microsoft.com/office/drawing/2014/main" id="{00000000-0008-0000-0500-000052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127000</xdr:colOff>
          <xdr:row>9</xdr:row>
          <xdr:rowOff>146050</xdr:rowOff>
        </xdr:from>
        <xdr:to>
          <xdr:col>2</xdr:col>
          <xdr:colOff>317500</xdr:colOff>
          <xdr:row>9</xdr:row>
          <xdr:rowOff>361950</xdr:rowOff>
        </xdr:to>
        <xdr:sp macro="" textlink="">
          <xdr:nvSpPr>
            <xdr:cNvPr id="5203" name="Option Button 83" hidden="1">
              <a:extLst>
                <a:ext uri="{63B3BB69-23CF-44E3-9099-C40C66FF867C}">
                  <a14:compatExt spid="_x0000_s5203"/>
                </a:ext>
                <a:ext uri="{FF2B5EF4-FFF2-40B4-BE49-F238E27FC236}">
                  <a16:creationId xmlns:a16="http://schemas.microsoft.com/office/drawing/2014/main" id="{00000000-0008-0000-0500-00005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107950</xdr:colOff>
          <xdr:row>9</xdr:row>
          <xdr:rowOff>146050</xdr:rowOff>
        </xdr:from>
        <xdr:to>
          <xdr:col>3</xdr:col>
          <xdr:colOff>304800</xdr:colOff>
          <xdr:row>9</xdr:row>
          <xdr:rowOff>361950</xdr:rowOff>
        </xdr:to>
        <xdr:sp macro="" textlink="">
          <xdr:nvSpPr>
            <xdr:cNvPr id="5204" name="Option Button 84" hidden="1">
              <a:extLst>
                <a:ext uri="{63B3BB69-23CF-44E3-9099-C40C66FF867C}">
                  <a14:compatExt spid="_x0000_s5204"/>
                </a:ext>
                <a:ext uri="{FF2B5EF4-FFF2-40B4-BE49-F238E27FC236}">
                  <a16:creationId xmlns:a16="http://schemas.microsoft.com/office/drawing/2014/main" id="{00000000-0008-0000-0500-00005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9</xdr:row>
          <xdr:rowOff>146050</xdr:rowOff>
        </xdr:from>
        <xdr:to>
          <xdr:col>4</xdr:col>
          <xdr:colOff>317500</xdr:colOff>
          <xdr:row>9</xdr:row>
          <xdr:rowOff>374650</xdr:rowOff>
        </xdr:to>
        <xdr:sp macro="" textlink="">
          <xdr:nvSpPr>
            <xdr:cNvPr id="5205" name="Option Button 85" hidden="1">
              <a:extLst>
                <a:ext uri="{63B3BB69-23CF-44E3-9099-C40C66FF867C}">
                  <a14:compatExt spid="_x0000_s5205"/>
                </a:ext>
                <a:ext uri="{FF2B5EF4-FFF2-40B4-BE49-F238E27FC236}">
                  <a16:creationId xmlns:a16="http://schemas.microsoft.com/office/drawing/2014/main" id="{00000000-0008-0000-0500-00005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xdr:twoCellAnchor>
    <xdr:from>
      <xdr:col>9</xdr:col>
      <xdr:colOff>0</xdr:colOff>
      <xdr:row>5</xdr:row>
      <xdr:rowOff>0</xdr:rowOff>
    </xdr:from>
    <xdr:to>
      <xdr:col>12</xdr:col>
      <xdr:colOff>85725</xdr:colOff>
      <xdr:row>5</xdr:row>
      <xdr:rowOff>361950</xdr:rowOff>
    </xdr:to>
    <xdr:sp macro="" textlink="">
      <xdr:nvSpPr>
        <xdr:cNvPr id="42" name="Afgeronde rechthoek 41">
          <a:hlinkClick xmlns:r="http://schemas.openxmlformats.org/officeDocument/2006/relationships" r:id="rId1"/>
          <a:extLst>
            <a:ext uri="{FF2B5EF4-FFF2-40B4-BE49-F238E27FC236}">
              <a16:creationId xmlns:a16="http://schemas.microsoft.com/office/drawing/2014/main" id="{00000000-0008-0000-0600-00002A000000}"/>
            </a:ext>
          </a:extLst>
        </xdr:cNvPr>
        <xdr:cNvSpPr/>
      </xdr:nvSpPr>
      <xdr:spPr>
        <a:xfrm>
          <a:off x="11325225" y="1019175"/>
          <a:ext cx="1828800" cy="361950"/>
        </a:xfrm>
        <a:prstGeom prst="roundRect">
          <a:avLst/>
        </a:prstGeom>
        <a:solidFill>
          <a:srgbClr val="00B0F0"/>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nl-NL" sz="1800"/>
            <a:t>totaaloverzicht</a:t>
          </a:r>
        </a:p>
      </xdr:txBody>
    </xdr:sp>
    <xdr:clientData fPrintsWithSheet="0"/>
  </xdr:twoCellAnchor>
  <xdr:twoCellAnchor>
    <xdr:from>
      <xdr:col>7</xdr:col>
      <xdr:colOff>581025</xdr:colOff>
      <xdr:row>7</xdr:row>
      <xdr:rowOff>19050</xdr:rowOff>
    </xdr:from>
    <xdr:to>
      <xdr:col>12</xdr:col>
      <xdr:colOff>95250</xdr:colOff>
      <xdr:row>10</xdr:row>
      <xdr:rowOff>9525</xdr:rowOff>
    </xdr:to>
    <xdr:sp macro="" textlink="">
      <xdr:nvSpPr>
        <xdr:cNvPr id="45" name="Toelichting met PIJL-LINKS 44">
          <a:extLst>
            <a:ext uri="{FF2B5EF4-FFF2-40B4-BE49-F238E27FC236}">
              <a16:creationId xmlns:a16="http://schemas.microsoft.com/office/drawing/2014/main" id="{00000000-0008-0000-0600-00002D000000}"/>
            </a:ext>
          </a:extLst>
        </xdr:cNvPr>
        <xdr:cNvSpPr/>
      </xdr:nvSpPr>
      <xdr:spPr>
        <a:xfrm>
          <a:off x="11363325" y="2028825"/>
          <a:ext cx="1847850" cy="1504950"/>
        </a:xfrm>
        <a:prstGeom prst="leftArrowCallout">
          <a:avLst>
            <a:gd name="adj1" fmla="val 23649"/>
            <a:gd name="adj2" fmla="val 25000"/>
            <a:gd name="adj3" fmla="val 25000"/>
            <a:gd name="adj4" fmla="val 71000"/>
          </a:avLst>
        </a:prstGeom>
        <a:solidFill>
          <a:srgbClr val="00B0F0"/>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nl-NL" sz="1400"/>
            <a:t>selectievakjes uitzetten?</a:t>
          </a:r>
        </a:p>
        <a:p>
          <a:pPr algn="l"/>
          <a:endParaRPr lang="nl-NL" sz="1400"/>
        </a:p>
        <a:p>
          <a:pPr algn="l"/>
          <a:r>
            <a:rPr lang="nl-NL" sz="1400"/>
            <a:t>selecteer</a:t>
          </a:r>
          <a:r>
            <a:rPr lang="nl-NL" sz="1400" baseline="0"/>
            <a:t> de getallenrij  + druk op Delete</a:t>
          </a:r>
          <a:endParaRPr lang="nl-NL" sz="1400"/>
        </a:p>
      </xdr:txBody>
    </xdr:sp>
    <xdr:clientData/>
  </xdr:twoCellAnchor>
  <mc:AlternateContent xmlns:mc="http://schemas.openxmlformats.org/markup-compatibility/2006">
    <mc:Choice xmlns:a14="http://schemas.microsoft.com/office/drawing/2010/main" Requires="a14">
      <xdr:twoCellAnchor editAs="oneCell">
        <xdr:from>
          <xdr:col>2</xdr:col>
          <xdr:colOff>0</xdr:colOff>
          <xdr:row>14</xdr:row>
          <xdr:rowOff>0</xdr:rowOff>
        </xdr:from>
        <xdr:to>
          <xdr:col>5</xdr:col>
          <xdr:colOff>0</xdr:colOff>
          <xdr:row>15</xdr:row>
          <xdr:rowOff>0</xdr:rowOff>
        </xdr:to>
        <xdr:sp macro="" textlink="">
          <xdr:nvSpPr>
            <xdr:cNvPr id="7220" name="Group Box 52" hidden="1">
              <a:extLst>
                <a:ext uri="{63B3BB69-23CF-44E3-9099-C40C66FF867C}">
                  <a14:compatExt spid="_x0000_s7220"/>
                </a:ext>
                <a:ext uri="{FF2B5EF4-FFF2-40B4-BE49-F238E27FC236}">
                  <a16:creationId xmlns:a16="http://schemas.microsoft.com/office/drawing/2014/main" id="{00000000-0008-0000-0600-0000341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127000</xdr:colOff>
          <xdr:row>14</xdr:row>
          <xdr:rowOff>146050</xdr:rowOff>
        </xdr:from>
        <xdr:to>
          <xdr:col>3</xdr:col>
          <xdr:colOff>323850</xdr:colOff>
          <xdr:row>14</xdr:row>
          <xdr:rowOff>361950</xdr:rowOff>
        </xdr:to>
        <xdr:sp macro="" textlink="">
          <xdr:nvSpPr>
            <xdr:cNvPr id="7221" name="Option Button 53" hidden="1">
              <a:extLst>
                <a:ext uri="{63B3BB69-23CF-44E3-9099-C40C66FF867C}">
                  <a14:compatExt spid="_x0000_s7221"/>
                </a:ext>
                <a:ext uri="{FF2B5EF4-FFF2-40B4-BE49-F238E27FC236}">
                  <a16:creationId xmlns:a16="http://schemas.microsoft.com/office/drawing/2014/main" id="{00000000-0008-0000-0600-00003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14</xdr:row>
          <xdr:rowOff>133350</xdr:rowOff>
        </xdr:from>
        <xdr:to>
          <xdr:col>4</xdr:col>
          <xdr:colOff>317500</xdr:colOff>
          <xdr:row>14</xdr:row>
          <xdr:rowOff>355600</xdr:rowOff>
        </xdr:to>
        <xdr:sp macro="" textlink="">
          <xdr:nvSpPr>
            <xdr:cNvPr id="7222" name="Option Button 54" hidden="1">
              <a:extLst>
                <a:ext uri="{63B3BB69-23CF-44E3-9099-C40C66FF867C}">
                  <a14:compatExt spid="_x0000_s7222"/>
                </a:ext>
                <a:ext uri="{FF2B5EF4-FFF2-40B4-BE49-F238E27FC236}">
                  <a16:creationId xmlns:a16="http://schemas.microsoft.com/office/drawing/2014/main" id="{00000000-0008-0000-0600-00003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15</xdr:row>
          <xdr:rowOff>0</xdr:rowOff>
        </xdr:from>
        <xdr:to>
          <xdr:col>5</xdr:col>
          <xdr:colOff>0</xdr:colOff>
          <xdr:row>16</xdr:row>
          <xdr:rowOff>0</xdr:rowOff>
        </xdr:to>
        <xdr:sp macro="" textlink="">
          <xdr:nvSpPr>
            <xdr:cNvPr id="7223" name="Group Box 55" hidden="1">
              <a:extLst>
                <a:ext uri="{63B3BB69-23CF-44E3-9099-C40C66FF867C}">
                  <a14:compatExt spid="_x0000_s7223"/>
                </a:ext>
                <a:ext uri="{FF2B5EF4-FFF2-40B4-BE49-F238E27FC236}">
                  <a16:creationId xmlns:a16="http://schemas.microsoft.com/office/drawing/2014/main" id="{00000000-0008-0000-0600-0000371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127000</xdr:colOff>
          <xdr:row>15</xdr:row>
          <xdr:rowOff>146050</xdr:rowOff>
        </xdr:from>
        <xdr:to>
          <xdr:col>3</xdr:col>
          <xdr:colOff>323850</xdr:colOff>
          <xdr:row>15</xdr:row>
          <xdr:rowOff>361950</xdr:rowOff>
        </xdr:to>
        <xdr:sp macro="" textlink="">
          <xdr:nvSpPr>
            <xdr:cNvPr id="7224" name="Option Button 56" hidden="1">
              <a:extLst>
                <a:ext uri="{63B3BB69-23CF-44E3-9099-C40C66FF867C}">
                  <a14:compatExt spid="_x0000_s7224"/>
                </a:ext>
                <a:ext uri="{FF2B5EF4-FFF2-40B4-BE49-F238E27FC236}">
                  <a16:creationId xmlns:a16="http://schemas.microsoft.com/office/drawing/2014/main" id="{00000000-0008-0000-0600-00003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15</xdr:row>
          <xdr:rowOff>133350</xdr:rowOff>
        </xdr:from>
        <xdr:to>
          <xdr:col>4</xdr:col>
          <xdr:colOff>317500</xdr:colOff>
          <xdr:row>15</xdr:row>
          <xdr:rowOff>355600</xdr:rowOff>
        </xdr:to>
        <xdr:sp macro="" textlink="">
          <xdr:nvSpPr>
            <xdr:cNvPr id="7225" name="Option Button 57" hidden="1">
              <a:extLst>
                <a:ext uri="{63B3BB69-23CF-44E3-9099-C40C66FF867C}">
                  <a14:compatExt spid="_x0000_s7225"/>
                </a:ext>
                <a:ext uri="{FF2B5EF4-FFF2-40B4-BE49-F238E27FC236}">
                  <a16:creationId xmlns:a16="http://schemas.microsoft.com/office/drawing/2014/main" id="{00000000-0008-0000-0600-00003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16</xdr:row>
          <xdr:rowOff>0</xdr:rowOff>
        </xdr:from>
        <xdr:to>
          <xdr:col>5</xdr:col>
          <xdr:colOff>0</xdr:colOff>
          <xdr:row>17</xdr:row>
          <xdr:rowOff>0</xdr:rowOff>
        </xdr:to>
        <xdr:sp macro="" textlink="">
          <xdr:nvSpPr>
            <xdr:cNvPr id="7226" name="Group Box 58" hidden="1">
              <a:extLst>
                <a:ext uri="{63B3BB69-23CF-44E3-9099-C40C66FF867C}">
                  <a14:compatExt spid="_x0000_s7226"/>
                </a:ext>
                <a:ext uri="{FF2B5EF4-FFF2-40B4-BE49-F238E27FC236}">
                  <a16:creationId xmlns:a16="http://schemas.microsoft.com/office/drawing/2014/main" id="{00000000-0008-0000-0600-00003A1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127000</xdr:colOff>
          <xdr:row>16</xdr:row>
          <xdr:rowOff>146050</xdr:rowOff>
        </xdr:from>
        <xdr:to>
          <xdr:col>3</xdr:col>
          <xdr:colOff>323850</xdr:colOff>
          <xdr:row>16</xdr:row>
          <xdr:rowOff>361950</xdr:rowOff>
        </xdr:to>
        <xdr:sp macro="" textlink="">
          <xdr:nvSpPr>
            <xdr:cNvPr id="7227" name="Option Button 59" hidden="1">
              <a:extLst>
                <a:ext uri="{63B3BB69-23CF-44E3-9099-C40C66FF867C}">
                  <a14:compatExt spid="_x0000_s7227"/>
                </a:ext>
                <a:ext uri="{FF2B5EF4-FFF2-40B4-BE49-F238E27FC236}">
                  <a16:creationId xmlns:a16="http://schemas.microsoft.com/office/drawing/2014/main" id="{00000000-0008-0000-0600-00003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16</xdr:row>
          <xdr:rowOff>133350</xdr:rowOff>
        </xdr:from>
        <xdr:to>
          <xdr:col>4</xdr:col>
          <xdr:colOff>317500</xdr:colOff>
          <xdr:row>16</xdr:row>
          <xdr:rowOff>355600</xdr:rowOff>
        </xdr:to>
        <xdr:sp macro="" textlink="">
          <xdr:nvSpPr>
            <xdr:cNvPr id="7228" name="Option Button 60" hidden="1">
              <a:extLst>
                <a:ext uri="{63B3BB69-23CF-44E3-9099-C40C66FF867C}">
                  <a14:compatExt spid="_x0000_s7228"/>
                </a:ext>
                <a:ext uri="{FF2B5EF4-FFF2-40B4-BE49-F238E27FC236}">
                  <a16:creationId xmlns:a16="http://schemas.microsoft.com/office/drawing/2014/main" id="{00000000-0008-0000-0600-00003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xdr:row>
          <xdr:rowOff>0</xdr:rowOff>
        </xdr:from>
        <xdr:to>
          <xdr:col>5</xdr:col>
          <xdr:colOff>0</xdr:colOff>
          <xdr:row>6</xdr:row>
          <xdr:rowOff>0</xdr:rowOff>
        </xdr:to>
        <xdr:sp macro="" textlink="">
          <xdr:nvSpPr>
            <xdr:cNvPr id="7236" name="Group Box 68" hidden="1">
              <a:extLst>
                <a:ext uri="{63B3BB69-23CF-44E3-9099-C40C66FF867C}">
                  <a14:compatExt spid="_x0000_s7236"/>
                </a:ext>
                <a:ext uri="{FF2B5EF4-FFF2-40B4-BE49-F238E27FC236}">
                  <a16:creationId xmlns:a16="http://schemas.microsoft.com/office/drawing/2014/main" id="{00000000-0008-0000-0600-0000441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127000</xdr:colOff>
          <xdr:row>5</xdr:row>
          <xdr:rowOff>146050</xdr:rowOff>
        </xdr:from>
        <xdr:to>
          <xdr:col>2</xdr:col>
          <xdr:colOff>317500</xdr:colOff>
          <xdr:row>5</xdr:row>
          <xdr:rowOff>361950</xdr:rowOff>
        </xdr:to>
        <xdr:sp macro="" textlink="">
          <xdr:nvSpPr>
            <xdr:cNvPr id="7237" name="Option Button 69" hidden="1">
              <a:extLst>
                <a:ext uri="{63B3BB69-23CF-44E3-9099-C40C66FF867C}">
                  <a14:compatExt spid="_x0000_s7237"/>
                </a:ext>
                <a:ext uri="{FF2B5EF4-FFF2-40B4-BE49-F238E27FC236}">
                  <a16:creationId xmlns:a16="http://schemas.microsoft.com/office/drawing/2014/main" id="{00000000-0008-0000-0600-00004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107950</xdr:colOff>
          <xdr:row>5</xdr:row>
          <xdr:rowOff>146050</xdr:rowOff>
        </xdr:from>
        <xdr:to>
          <xdr:col>3</xdr:col>
          <xdr:colOff>304800</xdr:colOff>
          <xdr:row>5</xdr:row>
          <xdr:rowOff>361950</xdr:rowOff>
        </xdr:to>
        <xdr:sp macro="" textlink="">
          <xdr:nvSpPr>
            <xdr:cNvPr id="7238" name="Option Button 70" hidden="1">
              <a:extLst>
                <a:ext uri="{63B3BB69-23CF-44E3-9099-C40C66FF867C}">
                  <a14:compatExt spid="_x0000_s7238"/>
                </a:ext>
                <a:ext uri="{FF2B5EF4-FFF2-40B4-BE49-F238E27FC236}">
                  <a16:creationId xmlns:a16="http://schemas.microsoft.com/office/drawing/2014/main" id="{00000000-0008-0000-0600-00004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5</xdr:row>
          <xdr:rowOff>146050</xdr:rowOff>
        </xdr:from>
        <xdr:to>
          <xdr:col>4</xdr:col>
          <xdr:colOff>317500</xdr:colOff>
          <xdr:row>5</xdr:row>
          <xdr:rowOff>374650</xdr:rowOff>
        </xdr:to>
        <xdr:sp macro="" textlink="">
          <xdr:nvSpPr>
            <xdr:cNvPr id="7239" name="Option Button 71" hidden="1">
              <a:extLst>
                <a:ext uri="{63B3BB69-23CF-44E3-9099-C40C66FF867C}">
                  <a14:compatExt spid="_x0000_s7239"/>
                </a:ext>
                <a:ext uri="{FF2B5EF4-FFF2-40B4-BE49-F238E27FC236}">
                  <a16:creationId xmlns:a16="http://schemas.microsoft.com/office/drawing/2014/main" id="{00000000-0008-0000-0600-00004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xdr:row>
          <xdr:rowOff>0</xdr:rowOff>
        </xdr:from>
        <xdr:to>
          <xdr:col>5</xdr:col>
          <xdr:colOff>0</xdr:colOff>
          <xdr:row>7</xdr:row>
          <xdr:rowOff>0</xdr:rowOff>
        </xdr:to>
        <xdr:sp macro="" textlink="">
          <xdr:nvSpPr>
            <xdr:cNvPr id="7240" name="Group Box 72" hidden="1">
              <a:extLst>
                <a:ext uri="{63B3BB69-23CF-44E3-9099-C40C66FF867C}">
                  <a14:compatExt spid="_x0000_s7240"/>
                </a:ext>
                <a:ext uri="{FF2B5EF4-FFF2-40B4-BE49-F238E27FC236}">
                  <a16:creationId xmlns:a16="http://schemas.microsoft.com/office/drawing/2014/main" id="{00000000-0008-0000-0600-0000481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127000</xdr:colOff>
          <xdr:row>6</xdr:row>
          <xdr:rowOff>146050</xdr:rowOff>
        </xdr:from>
        <xdr:to>
          <xdr:col>2</xdr:col>
          <xdr:colOff>317500</xdr:colOff>
          <xdr:row>6</xdr:row>
          <xdr:rowOff>361950</xdr:rowOff>
        </xdr:to>
        <xdr:sp macro="" textlink="">
          <xdr:nvSpPr>
            <xdr:cNvPr id="7241" name="Option Button 73" hidden="1">
              <a:extLst>
                <a:ext uri="{63B3BB69-23CF-44E3-9099-C40C66FF867C}">
                  <a14:compatExt spid="_x0000_s7241"/>
                </a:ext>
                <a:ext uri="{FF2B5EF4-FFF2-40B4-BE49-F238E27FC236}">
                  <a16:creationId xmlns:a16="http://schemas.microsoft.com/office/drawing/2014/main" id="{00000000-0008-0000-0600-00004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107950</xdr:colOff>
          <xdr:row>6</xdr:row>
          <xdr:rowOff>146050</xdr:rowOff>
        </xdr:from>
        <xdr:to>
          <xdr:col>3</xdr:col>
          <xdr:colOff>304800</xdr:colOff>
          <xdr:row>6</xdr:row>
          <xdr:rowOff>361950</xdr:rowOff>
        </xdr:to>
        <xdr:sp macro="" textlink="">
          <xdr:nvSpPr>
            <xdr:cNvPr id="7242" name="Option Button 74" hidden="1">
              <a:extLst>
                <a:ext uri="{63B3BB69-23CF-44E3-9099-C40C66FF867C}">
                  <a14:compatExt spid="_x0000_s7242"/>
                </a:ext>
                <a:ext uri="{FF2B5EF4-FFF2-40B4-BE49-F238E27FC236}">
                  <a16:creationId xmlns:a16="http://schemas.microsoft.com/office/drawing/2014/main" id="{00000000-0008-0000-0600-00004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6</xdr:row>
          <xdr:rowOff>146050</xdr:rowOff>
        </xdr:from>
        <xdr:to>
          <xdr:col>4</xdr:col>
          <xdr:colOff>317500</xdr:colOff>
          <xdr:row>6</xdr:row>
          <xdr:rowOff>374650</xdr:rowOff>
        </xdr:to>
        <xdr:sp macro="" textlink="">
          <xdr:nvSpPr>
            <xdr:cNvPr id="7243" name="Option Button 75" hidden="1">
              <a:extLst>
                <a:ext uri="{63B3BB69-23CF-44E3-9099-C40C66FF867C}">
                  <a14:compatExt spid="_x0000_s7243"/>
                </a:ext>
                <a:ext uri="{FF2B5EF4-FFF2-40B4-BE49-F238E27FC236}">
                  <a16:creationId xmlns:a16="http://schemas.microsoft.com/office/drawing/2014/main" id="{00000000-0008-0000-0600-00004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xdr:row>
          <xdr:rowOff>0</xdr:rowOff>
        </xdr:from>
        <xdr:to>
          <xdr:col>5</xdr:col>
          <xdr:colOff>0</xdr:colOff>
          <xdr:row>8</xdr:row>
          <xdr:rowOff>0</xdr:rowOff>
        </xdr:to>
        <xdr:sp macro="" textlink="">
          <xdr:nvSpPr>
            <xdr:cNvPr id="7244" name="Group Box 76" hidden="1">
              <a:extLst>
                <a:ext uri="{63B3BB69-23CF-44E3-9099-C40C66FF867C}">
                  <a14:compatExt spid="_x0000_s7244"/>
                </a:ext>
                <a:ext uri="{FF2B5EF4-FFF2-40B4-BE49-F238E27FC236}">
                  <a16:creationId xmlns:a16="http://schemas.microsoft.com/office/drawing/2014/main" id="{00000000-0008-0000-0600-00004C1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127000</xdr:colOff>
          <xdr:row>7</xdr:row>
          <xdr:rowOff>146050</xdr:rowOff>
        </xdr:from>
        <xdr:to>
          <xdr:col>2</xdr:col>
          <xdr:colOff>317500</xdr:colOff>
          <xdr:row>7</xdr:row>
          <xdr:rowOff>361950</xdr:rowOff>
        </xdr:to>
        <xdr:sp macro="" textlink="">
          <xdr:nvSpPr>
            <xdr:cNvPr id="7245" name="Option Button 77" hidden="1">
              <a:extLst>
                <a:ext uri="{63B3BB69-23CF-44E3-9099-C40C66FF867C}">
                  <a14:compatExt spid="_x0000_s7245"/>
                </a:ext>
                <a:ext uri="{FF2B5EF4-FFF2-40B4-BE49-F238E27FC236}">
                  <a16:creationId xmlns:a16="http://schemas.microsoft.com/office/drawing/2014/main" id="{00000000-0008-0000-0600-00004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107950</xdr:colOff>
          <xdr:row>7</xdr:row>
          <xdr:rowOff>146050</xdr:rowOff>
        </xdr:from>
        <xdr:to>
          <xdr:col>3</xdr:col>
          <xdr:colOff>304800</xdr:colOff>
          <xdr:row>7</xdr:row>
          <xdr:rowOff>361950</xdr:rowOff>
        </xdr:to>
        <xdr:sp macro="" textlink="">
          <xdr:nvSpPr>
            <xdr:cNvPr id="7246" name="Option Button 78" hidden="1">
              <a:extLst>
                <a:ext uri="{63B3BB69-23CF-44E3-9099-C40C66FF867C}">
                  <a14:compatExt spid="_x0000_s7246"/>
                </a:ext>
                <a:ext uri="{FF2B5EF4-FFF2-40B4-BE49-F238E27FC236}">
                  <a16:creationId xmlns:a16="http://schemas.microsoft.com/office/drawing/2014/main" id="{00000000-0008-0000-0600-00004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7</xdr:row>
          <xdr:rowOff>146050</xdr:rowOff>
        </xdr:from>
        <xdr:to>
          <xdr:col>4</xdr:col>
          <xdr:colOff>317500</xdr:colOff>
          <xdr:row>7</xdr:row>
          <xdr:rowOff>374650</xdr:rowOff>
        </xdr:to>
        <xdr:sp macro="" textlink="">
          <xdr:nvSpPr>
            <xdr:cNvPr id="7247" name="Option Button 79" hidden="1">
              <a:extLst>
                <a:ext uri="{63B3BB69-23CF-44E3-9099-C40C66FF867C}">
                  <a14:compatExt spid="_x0000_s7247"/>
                </a:ext>
                <a:ext uri="{FF2B5EF4-FFF2-40B4-BE49-F238E27FC236}">
                  <a16:creationId xmlns:a16="http://schemas.microsoft.com/office/drawing/2014/main" id="{00000000-0008-0000-0600-00004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0</xdr:rowOff>
        </xdr:from>
        <xdr:to>
          <xdr:col>5</xdr:col>
          <xdr:colOff>0</xdr:colOff>
          <xdr:row>9</xdr:row>
          <xdr:rowOff>0</xdr:rowOff>
        </xdr:to>
        <xdr:sp macro="" textlink="">
          <xdr:nvSpPr>
            <xdr:cNvPr id="7248" name="Group Box 80" hidden="1">
              <a:extLst>
                <a:ext uri="{63B3BB69-23CF-44E3-9099-C40C66FF867C}">
                  <a14:compatExt spid="_x0000_s7248"/>
                </a:ext>
                <a:ext uri="{FF2B5EF4-FFF2-40B4-BE49-F238E27FC236}">
                  <a16:creationId xmlns:a16="http://schemas.microsoft.com/office/drawing/2014/main" id="{00000000-0008-0000-0600-0000501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127000</xdr:colOff>
          <xdr:row>8</xdr:row>
          <xdr:rowOff>146050</xdr:rowOff>
        </xdr:from>
        <xdr:to>
          <xdr:col>2</xdr:col>
          <xdr:colOff>317500</xdr:colOff>
          <xdr:row>8</xdr:row>
          <xdr:rowOff>361950</xdr:rowOff>
        </xdr:to>
        <xdr:sp macro="" textlink="">
          <xdr:nvSpPr>
            <xdr:cNvPr id="7249" name="Option Button 81" hidden="1">
              <a:extLst>
                <a:ext uri="{63B3BB69-23CF-44E3-9099-C40C66FF867C}">
                  <a14:compatExt spid="_x0000_s7249"/>
                </a:ext>
                <a:ext uri="{FF2B5EF4-FFF2-40B4-BE49-F238E27FC236}">
                  <a16:creationId xmlns:a16="http://schemas.microsoft.com/office/drawing/2014/main" id="{00000000-0008-0000-0600-00005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107950</xdr:colOff>
          <xdr:row>8</xdr:row>
          <xdr:rowOff>146050</xdr:rowOff>
        </xdr:from>
        <xdr:to>
          <xdr:col>3</xdr:col>
          <xdr:colOff>304800</xdr:colOff>
          <xdr:row>8</xdr:row>
          <xdr:rowOff>361950</xdr:rowOff>
        </xdr:to>
        <xdr:sp macro="" textlink="">
          <xdr:nvSpPr>
            <xdr:cNvPr id="7250" name="Option Button 82" hidden="1">
              <a:extLst>
                <a:ext uri="{63B3BB69-23CF-44E3-9099-C40C66FF867C}">
                  <a14:compatExt spid="_x0000_s7250"/>
                </a:ext>
                <a:ext uri="{FF2B5EF4-FFF2-40B4-BE49-F238E27FC236}">
                  <a16:creationId xmlns:a16="http://schemas.microsoft.com/office/drawing/2014/main" id="{00000000-0008-0000-0600-00005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8</xdr:row>
          <xdr:rowOff>146050</xdr:rowOff>
        </xdr:from>
        <xdr:to>
          <xdr:col>4</xdr:col>
          <xdr:colOff>317500</xdr:colOff>
          <xdr:row>8</xdr:row>
          <xdr:rowOff>374650</xdr:rowOff>
        </xdr:to>
        <xdr:sp macro="" textlink="">
          <xdr:nvSpPr>
            <xdr:cNvPr id="7251" name="Option Button 83" hidden="1">
              <a:extLst>
                <a:ext uri="{63B3BB69-23CF-44E3-9099-C40C66FF867C}">
                  <a14:compatExt spid="_x0000_s7251"/>
                </a:ext>
                <a:ext uri="{FF2B5EF4-FFF2-40B4-BE49-F238E27FC236}">
                  <a16:creationId xmlns:a16="http://schemas.microsoft.com/office/drawing/2014/main" id="{00000000-0008-0000-0600-00005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xdr:row>
          <xdr:rowOff>0</xdr:rowOff>
        </xdr:from>
        <xdr:to>
          <xdr:col>5</xdr:col>
          <xdr:colOff>0</xdr:colOff>
          <xdr:row>10</xdr:row>
          <xdr:rowOff>0</xdr:rowOff>
        </xdr:to>
        <xdr:sp macro="" textlink="">
          <xdr:nvSpPr>
            <xdr:cNvPr id="7252" name="Group Box 84" hidden="1">
              <a:extLst>
                <a:ext uri="{63B3BB69-23CF-44E3-9099-C40C66FF867C}">
                  <a14:compatExt spid="_x0000_s7252"/>
                </a:ext>
                <a:ext uri="{FF2B5EF4-FFF2-40B4-BE49-F238E27FC236}">
                  <a16:creationId xmlns:a16="http://schemas.microsoft.com/office/drawing/2014/main" id="{00000000-0008-0000-0600-0000541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127000</xdr:colOff>
          <xdr:row>9</xdr:row>
          <xdr:rowOff>146050</xdr:rowOff>
        </xdr:from>
        <xdr:to>
          <xdr:col>2</xdr:col>
          <xdr:colOff>317500</xdr:colOff>
          <xdr:row>9</xdr:row>
          <xdr:rowOff>361950</xdr:rowOff>
        </xdr:to>
        <xdr:sp macro="" textlink="">
          <xdr:nvSpPr>
            <xdr:cNvPr id="7253" name="Option Button 85" hidden="1">
              <a:extLst>
                <a:ext uri="{63B3BB69-23CF-44E3-9099-C40C66FF867C}">
                  <a14:compatExt spid="_x0000_s7253"/>
                </a:ext>
                <a:ext uri="{FF2B5EF4-FFF2-40B4-BE49-F238E27FC236}">
                  <a16:creationId xmlns:a16="http://schemas.microsoft.com/office/drawing/2014/main" id="{00000000-0008-0000-0600-00005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107950</xdr:colOff>
          <xdr:row>9</xdr:row>
          <xdr:rowOff>146050</xdr:rowOff>
        </xdr:from>
        <xdr:to>
          <xdr:col>3</xdr:col>
          <xdr:colOff>304800</xdr:colOff>
          <xdr:row>9</xdr:row>
          <xdr:rowOff>361950</xdr:rowOff>
        </xdr:to>
        <xdr:sp macro="" textlink="">
          <xdr:nvSpPr>
            <xdr:cNvPr id="7254" name="Option Button 86" hidden="1">
              <a:extLst>
                <a:ext uri="{63B3BB69-23CF-44E3-9099-C40C66FF867C}">
                  <a14:compatExt spid="_x0000_s7254"/>
                </a:ext>
                <a:ext uri="{FF2B5EF4-FFF2-40B4-BE49-F238E27FC236}">
                  <a16:creationId xmlns:a16="http://schemas.microsoft.com/office/drawing/2014/main" id="{00000000-0008-0000-0600-00005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9</xdr:row>
          <xdr:rowOff>146050</xdr:rowOff>
        </xdr:from>
        <xdr:to>
          <xdr:col>4</xdr:col>
          <xdr:colOff>317500</xdr:colOff>
          <xdr:row>9</xdr:row>
          <xdr:rowOff>374650</xdr:rowOff>
        </xdr:to>
        <xdr:sp macro="" textlink="">
          <xdr:nvSpPr>
            <xdr:cNvPr id="7255" name="Option Button 87" hidden="1">
              <a:extLst>
                <a:ext uri="{63B3BB69-23CF-44E3-9099-C40C66FF867C}">
                  <a14:compatExt spid="_x0000_s7255"/>
                </a:ext>
                <a:ext uri="{FF2B5EF4-FFF2-40B4-BE49-F238E27FC236}">
                  <a16:creationId xmlns:a16="http://schemas.microsoft.com/office/drawing/2014/main" id="{00000000-0008-0000-0600-00005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5</xdr:col>
          <xdr:colOff>0</xdr:colOff>
          <xdr:row>11</xdr:row>
          <xdr:rowOff>0</xdr:rowOff>
        </xdr:to>
        <xdr:sp macro="" textlink="">
          <xdr:nvSpPr>
            <xdr:cNvPr id="7256" name="Group Box 88" hidden="1">
              <a:extLst>
                <a:ext uri="{63B3BB69-23CF-44E3-9099-C40C66FF867C}">
                  <a14:compatExt spid="_x0000_s7256"/>
                </a:ext>
                <a:ext uri="{FF2B5EF4-FFF2-40B4-BE49-F238E27FC236}">
                  <a16:creationId xmlns:a16="http://schemas.microsoft.com/office/drawing/2014/main" id="{00000000-0008-0000-0600-0000581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127000</xdr:colOff>
          <xdr:row>10</xdr:row>
          <xdr:rowOff>146050</xdr:rowOff>
        </xdr:from>
        <xdr:to>
          <xdr:col>2</xdr:col>
          <xdr:colOff>317500</xdr:colOff>
          <xdr:row>10</xdr:row>
          <xdr:rowOff>361950</xdr:rowOff>
        </xdr:to>
        <xdr:sp macro="" textlink="">
          <xdr:nvSpPr>
            <xdr:cNvPr id="7257" name="Option Button 89" hidden="1">
              <a:extLst>
                <a:ext uri="{63B3BB69-23CF-44E3-9099-C40C66FF867C}">
                  <a14:compatExt spid="_x0000_s7257"/>
                </a:ext>
                <a:ext uri="{FF2B5EF4-FFF2-40B4-BE49-F238E27FC236}">
                  <a16:creationId xmlns:a16="http://schemas.microsoft.com/office/drawing/2014/main" id="{00000000-0008-0000-0600-00005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107950</xdr:colOff>
          <xdr:row>10</xdr:row>
          <xdr:rowOff>146050</xdr:rowOff>
        </xdr:from>
        <xdr:to>
          <xdr:col>3</xdr:col>
          <xdr:colOff>304800</xdr:colOff>
          <xdr:row>10</xdr:row>
          <xdr:rowOff>361950</xdr:rowOff>
        </xdr:to>
        <xdr:sp macro="" textlink="">
          <xdr:nvSpPr>
            <xdr:cNvPr id="7258" name="Option Button 90" hidden="1">
              <a:extLst>
                <a:ext uri="{63B3BB69-23CF-44E3-9099-C40C66FF867C}">
                  <a14:compatExt spid="_x0000_s7258"/>
                </a:ext>
                <a:ext uri="{FF2B5EF4-FFF2-40B4-BE49-F238E27FC236}">
                  <a16:creationId xmlns:a16="http://schemas.microsoft.com/office/drawing/2014/main" id="{00000000-0008-0000-0600-00005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10</xdr:row>
          <xdr:rowOff>146050</xdr:rowOff>
        </xdr:from>
        <xdr:to>
          <xdr:col>4</xdr:col>
          <xdr:colOff>317500</xdr:colOff>
          <xdr:row>10</xdr:row>
          <xdr:rowOff>374650</xdr:rowOff>
        </xdr:to>
        <xdr:sp macro="" textlink="">
          <xdr:nvSpPr>
            <xdr:cNvPr id="7259" name="Option Button 91" hidden="1">
              <a:extLst>
                <a:ext uri="{63B3BB69-23CF-44E3-9099-C40C66FF867C}">
                  <a14:compatExt spid="_x0000_s7259"/>
                </a:ext>
                <a:ext uri="{FF2B5EF4-FFF2-40B4-BE49-F238E27FC236}">
                  <a16:creationId xmlns:a16="http://schemas.microsoft.com/office/drawing/2014/main" id="{00000000-0008-0000-0600-00005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xdr:twoCellAnchor>
    <xdr:from>
      <xdr:col>9</xdr:col>
      <xdr:colOff>0</xdr:colOff>
      <xdr:row>5</xdr:row>
      <xdr:rowOff>0</xdr:rowOff>
    </xdr:from>
    <xdr:to>
      <xdr:col>12</xdr:col>
      <xdr:colOff>85725</xdr:colOff>
      <xdr:row>5</xdr:row>
      <xdr:rowOff>361950</xdr:rowOff>
    </xdr:to>
    <xdr:sp macro="" textlink="">
      <xdr:nvSpPr>
        <xdr:cNvPr id="42" name="Afgeronde rechthoek 41">
          <a:hlinkClick xmlns:r="http://schemas.openxmlformats.org/officeDocument/2006/relationships" r:id="rId1"/>
          <a:extLst>
            <a:ext uri="{FF2B5EF4-FFF2-40B4-BE49-F238E27FC236}">
              <a16:creationId xmlns:a16="http://schemas.microsoft.com/office/drawing/2014/main" id="{00000000-0008-0000-0700-00002A000000}"/>
            </a:ext>
          </a:extLst>
        </xdr:cNvPr>
        <xdr:cNvSpPr/>
      </xdr:nvSpPr>
      <xdr:spPr>
        <a:xfrm>
          <a:off x="11134725" y="1019175"/>
          <a:ext cx="1828800" cy="361950"/>
        </a:xfrm>
        <a:prstGeom prst="roundRect">
          <a:avLst/>
        </a:prstGeom>
        <a:solidFill>
          <a:srgbClr val="00B0F0"/>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nl-NL" sz="1800"/>
            <a:t>totaaloverzicht</a:t>
          </a:r>
        </a:p>
      </xdr:txBody>
    </xdr:sp>
    <xdr:clientData fPrintsWithSheet="0"/>
  </xdr:twoCellAnchor>
  <xdr:twoCellAnchor>
    <xdr:from>
      <xdr:col>8</xdr:col>
      <xdr:colOff>0</xdr:colOff>
      <xdr:row>6</xdr:row>
      <xdr:rowOff>495299</xdr:rowOff>
    </xdr:from>
    <xdr:to>
      <xdr:col>12</xdr:col>
      <xdr:colOff>104775</xdr:colOff>
      <xdr:row>10</xdr:row>
      <xdr:rowOff>9524</xdr:rowOff>
    </xdr:to>
    <xdr:sp macro="" textlink="">
      <xdr:nvSpPr>
        <xdr:cNvPr id="44" name="Toelichting met PIJL-LINKS 43">
          <a:extLst>
            <a:ext uri="{FF2B5EF4-FFF2-40B4-BE49-F238E27FC236}">
              <a16:creationId xmlns:a16="http://schemas.microsoft.com/office/drawing/2014/main" id="{00000000-0008-0000-0700-00002C000000}"/>
            </a:ext>
          </a:extLst>
        </xdr:cNvPr>
        <xdr:cNvSpPr/>
      </xdr:nvSpPr>
      <xdr:spPr>
        <a:xfrm>
          <a:off x="11182350" y="2000249"/>
          <a:ext cx="1847850" cy="1533525"/>
        </a:xfrm>
        <a:prstGeom prst="leftArrowCallout">
          <a:avLst>
            <a:gd name="adj1" fmla="val 23649"/>
            <a:gd name="adj2" fmla="val 25000"/>
            <a:gd name="adj3" fmla="val 25000"/>
            <a:gd name="adj4" fmla="val 71000"/>
          </a:avLst>
        </a:prstGeom>
        <a:solidFill>
          <a:srgbClr val="00B0F0"/>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nl-NL" sz="1400"/>
            <a:t>selectievakjes uitzetten?</a:t>
          </a:r>
        </a:p>
        <a:p>
          <a:pPr algn="l"/>
          <a:endParaRPr lang="nl-NL" sz="1400"/>
        </a:p>
        <a:p>
          <a:pPr algn="l"/>
          <a:r>
            <a:rPr lang="nl-NL" sz="1400"/>
            <a:t>selecteer</a:t>
          </a:r>
          <a:r>
            <a:rPr lang="nl-NL" sz="1400" baseline="0"/>
            <a:t> de getallenrij  + druk op Delete</a:t>
          </a:r>
          <a:endParaRPr lang="nl-NL" sz="1400"/>
        </a:p>
      </xdr:txBody>
    </xdr:sp>
    <xdr:clientData/>
  </xdr:twoCellAnchor>
  <mc:AlternateContent xmlns:mc="http://schemas.openxmlformats.org/markup-compatibility/2006">
    <mc:Choice xmlns:a14="http://schemas.microsoft.com/office/drawing/2010/main" Requires="a14">
      <xdr:twoCellAnchor editAs="oneCell">
        <xdr:from>
          <xdr:col>2</xdr:col>
          <xdr:colOff>0</xdr:colOff>
          <xdr:row>5</xdr:row>
          <xdr:rowOff>0</xdr:rowOff>
        </xdr:from>
        <xdr:to>
          <xdr:col>5</xdr:col>
          <xdr:colOff>0</xdr:colOff>
          <xdr:row>6</xdr:row>
          <xdr:rowOff>0</xdr:rowOff>
        </xdr:to>
        <xdr:sp macro="" textlink="">
          <xdr:nvSpPr>
            <xdr:cNvPr id="8243" name="Group Box 51" hidden="1">
              <a:extLst>
                <a:ext uri="{63B3BB69-23CF-44E3-9099-C40C66FF867C}">
                  <a14:compatExt spid="_x0000_s8243"/>
                </a:ext>
                <a:ext uri="{FF2B5EF4-FFF2-40B4-BE49-F238E27FC236}">
                  <a16:creationId xmlns:a16="http://schemas.microsoft.com/office/drawing/2014/main" id="{00000000-0008-0000-0700-0000332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127000</xdr:colOff>
          <xdr:row>5</xdr:row>
          <xdr:rowOff>146050</xdr:rowOff>
        </xdr:from>
        <xdr:to>
          <xdr:col>2</xdr:col>
          <xdr:colOff>317500</xdr:colOff>
          <xdr:row>5</xdr:row>
          <xdr:rowOff>361950</xdr:rowOff>
        </xdr:to>
        <xdr:sp macro="" textlink="">
          <xdr:nvSpPr>
            <xdr:cNvPr id="8244" name="Option Button 52" hidden="1">
              <a:extLst>
                <a:ext uri="{63B3BB69-23CF-44E3-9099-C40C66FF867C}">
                  <a14:compatExt spid="_x0000_s8244"/>
                </a:ext>
                <a:ext uri="{FF2B5EF4-FFF2-40B4-BE49-F238E27FC236}">
                  <a16:creationId xmlns:a16="http://schemas.microsoft.com/office/drawing/2014/main" id="{00000000-0008-0000-0700-00003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107950</xdr:colOff>
          <xdr:row>5</xdr:row>
          <xdr:rowOff>146050</xdr:rowOff>
        </xdr:from>
        <xdr:to>
          <xdr:col>3</xdr:col>
          <xdr:colOff>304800</xdr:colOff>
          <xdr:row>5</xdr:row>
          <xdr:rowOff>361950</xdr:rowOff>
        </xdr:to>
        <xdr:sp macro="" textlink="">
          <xdr:nvSpPr>
            <xdr:cNvPr id="8245" name="Option Button 53" hidden="1">
              <a:extLst>
                <a:ext uri="{63B3BB69-23CF-44E3-9099-C40C66FF867C}">
                  <a14:compatExt spid="_x0000_s8245"/>
                </a:ext>
                <a:ext uri="{FF2B5EF4-FFF2-40B4-BE49-F238E27FC236}">
                  <a16:creationId xmlns:a16="http://schemas.microsoft.com/office/drawing/2014/main" id="{00000000-0008-0000-0700-00003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5</xdr:row>
          <xdr:rowOff>146050</xdr:rowOff>
        </xdr:from>
        <xdr:to>
          <xdr:col>4</xdr:col>
          <xdr:colOff>317500</xdr:colOff>
          <xdr:row>5</xdr:row>
          <xdr:rowOff>374650</xdr:rowOff>
        </xdr:to>
        <xdr:sp macro="" textlink="">
          <xdr:nvSpPr>
            <xdr:cNvPr id="8246" name="Option Button 54" hidden="1">
              <a:extLst>
                <a:ext uri="{63B3BB69-23CF-44E3-9099-C40C66FF867C}">
                  <a14:compatExt spid="_x0000_s8246"/>
                </a:ext>
                <a:ext uri="{FF2B5EF4-FFF2-40B4-BE49-F238E27FC236}">
                  <a16:creationId xmlns:a16="http://schemas.microsoft.com/office/drawing/2014/main" id="{00000000-0008-0000-0700-00003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xdr:row>
          <xdr:rowOff>0</xdr:rowOff>
        </xdr:from>
        <xdr:to>
          <xdr:col>5</xdr:col>
          <xdr:colOff>0</xdr:colOff>
          <xdr:row>7</xdr:row>
          <xdr:rowOff>0</xdr:rowOff>
        </xdr:to>
        <xdr:sp macro="" textlink="">
          <xdr:nvSpPr>
            <xdr:cNvPr id="8247" name="Group Box 55" hidden="1">
              <a:extLst>
                <a:ext uri="{63B3BB69-23CF-44E3-9099-C40C66FF867C}">
                  <a14:compatExt spid="_x0000_s8247"/>
                </a:ext>
                <a:ext uri="{FF2B5EF4-FFF2-40B4-BE49-F238E27FC236}">
                  <a16:creationId xmlns:a16="http://schemas.microsoft.com/office/drawing/2014/main" id="{00000000-0008-0000-0700-0000372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127000</xdr:colOff>
          <xdr:row>6</xdr:row>
          <xdr:rowOff>146050</xdr:rowOff>
        </xdr:from>
        <xdr:to>
          <xdr:col>2</xdr:col>
          <xdr:colOff>317500</xdr:colOff>
          <xdr:row>6</xdr:row>
          <xdr:rowOff>361950</xdr:rowOff>
        </xdr:to>
        <xdr:sp macro="" textlink="">
          <xdr:nvSpPr>
            <xdr:cNvPr id="8248" name="Option Button 56" hidden="1">
              <a:extLst>
                <a:ext uri="{63B3BB69-23CF-44E3-9099-C40C66FF867C}">
                  <a14:compatExt spid="_x0000_s8248"/>
                </a:ext>
                <a:ext uri="{FF2B5EF4-FFF2-40B4-BE49-F238E27FC236}">
                  <a16:creationId xmlns:a16="http://schemas.microsoft.com/office/drawing/2014/main" id="{00000000-0008-0000-0700-00003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107950</xdr:colOff>
          <xdr:row>6</xdr:row>
          <xdr:rowOff>146050</xdr:rowOff>
        </xdr:from>
        <xdr:to>
          <xdr:col>3</xdr:col>
          <xdr:colOff>304800</xdr:colOff>
          <xdr:row>6</xdr:row>
          <xdr:rowOff>361950</xdr:rowOff>
        </xdr:to>
        <xdr:sp macro="" textlink="">
          <xdr:nvSpPr>
            <xdr:cNvPr id="8249" name="Option Button 57" hidden="1">
              <a:extLst>
                <a:ext uri="{63B3BB69-23CF-44E3-9099-C40C66FF867C}">
                  <a14:compatExt spid="_x0000_s8249"/>
                </a:ext>
                <a:ext uri="{FF2B5EF4-FFF2-40B4-BE49-F238E27FC236}">
                  <a16:creationId xmlns:a16="http://schemas.microsoft.com/office/drawing/2014/main" id="{00000000-0008-0000-0700-00003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6</xdr:row>
          <xdr:rowOff>146050</xdr:rowOff>
        </xdr:from>
        <xdr:to>
          <xdr:col>4</xdr:col>
          <xdr:colOff>317500</xdr:colOff>
          <xdr:row>6</xdr:row>
          <xdr:rowOff>374650</xdr:rowOff>
        </xdr:to>
        <xdr:sp macro="" textlink="">
          <xdr:nvSpPr>
            <xdr:cNvPr id="8250" name="Option Button 58" hidden="1">
              <a:extLst>
                <a:ext uri="{63B3BB69-23CF-44E3-9099-C40C66FF867C}">
                  <a14:compatExt spid="_x0000_s8250"/>
                </a:ext>
                <a:ext uri="{FF2B5EF4-FFF2-40B4-BE49-F238E27FC236}">
                  <a16:creationId xmlns:a16="http://schemas.microsoft.com/office/drawing/2014/main" id="{00000000-0008-0000-0700-00003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xdr:row>
          <xdr:rowOff>0</xdr:rowOff>
        </xdr:from>
        <xdr:to>
          <xdr:col>5</xdr:col>
          <xdr:colOff>0</xdr:colOff>
          <xdr:row>8</xdr:row>
          <xdr:rowOff>0</xdr:rowOff>
        </xdr:to>
        <xdr:sp macro="" textlink="">
          <xdr:nvSpPr>
            <xdr:cNvPr id="8251" name="Group Box 59" hidden="1">
              <a:extLst>
                <a:ext uri="{63B3BB69-23CF-44E3-9099-C40C66FF867C}">
                  <a14:compatExt spid="_x0000_s8251"/>
                </a:ext>
                <a:ext uri="{FF2B5EF4-FFF2-40B4-BE49-F238E27FC236}">
                  <a16:creationId xmlns:a16="http://schemas.microsoft.com/office/drawing/2014/main" id="{00000000-0008-0000-0700-00003B2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127000</xdr:colOff>
          <xdr:row>7</xdr:row>
          <xdr:rowOff>146050</xdr:rowOff>
        </xdr:from>
        <xdr:to>
          <xdr:col>2</xdr:col>
          <xdr:colOff>317500</xdr:colOff>
          <xdr:row>7</xdr:row>
          <xdr:rowOff>361950</xdr:rowOff>
        </xdr:to>
        <xdr:sp macro="" textlink="">
          <xdr:nvSpPr>
            <xdr:cNvPr id="8252" name="Option Button 60" hidden="1">
              <a:extLst>
                <a:ext uri="{63B3BB69-23CF-44E3-9099-C40C66FF867C}">
                  <a14:compatExt spid="_x0000_s8252"/>
                </a:ext>
                <a:ext uri="{FF2B5EF4-FFF2-40B4-BE49-F238E27FC236}">
                  <a16:creationId xmlns:a16="http://schemas.microsoft.com/office/drawing/2014/main" id="{00000000-0008-0000-0700-00003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107950</xdr:colOff>
          <xdr:row>7</xdr:row>
          <xdr:rowOff>146050</xdr:rowOff>
        </xdr:from>
        <xdr:to>
          <xdr:col>3</xdr:col>
          <xdr:colOff>304800</xdr:colOff>
          <xdr:row>7</xdr:row>
          <xdr:rowOff>361950</xdr:rowOff>
        </xdr:to>
        <xdr:sp macro="" textlink="">
          <xdr:nvSpPr>
            <xdr:cNvPr id="8253" name="Option Button 61" hidden="1">
              <a:extLst>
                <a:ext uri="{63B3BB69-23CF-44E3-9099-C40C66FF867C}">
                  <a14:compatExt spid="_x0000_s8253"/>
                </a:ext>
                <a:ext uri="{FF2B5EF4-FFF2-40B4-BE49-F238E27FC236}">
                  <a16:creationId xmlns:a16="http://schemas.microsoft.com/office/drawing/2014/main" id="{00000000-0008-0000-0700-00003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7</xdr:row>
          <xdr:rowOff>146050</xdr:rowOff>
        </xdr:from>
        <xdr:to>
          <xdr:col>4</xdr:col>
          <xdr:colOff>317500</xdr:colOff>
          <xdr:row>7</xdr:row>
          <xdr:rowOff>374650</xdr:rowOff>
        </xdr:to>
        <xdr:sp macro="" textlink="">
          <xdr:nvSpPr>
            <xdr:cNvPr id="8254" name="Option Button 62" hidden="1">
              <a:extLst>
                <a:ext uri="{63B3BB69-23CF-44E3-9099-C40C66FF867C}">
                  <a14:compatExt spid="_x0000_s8254"/>
                </a:ext>
                <a:ext uri="{FF2B5EF4-FFF2-40B4-BE49-F238E27FC236}">
                  <a16:creationId xmlns:a16="http://schemas.microsoft.com/office/drawing/2014/main" id="{00000000-0008-0000-0700-00003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0</xdr:rowOff>
        </xdr:from>
        <xdr:to>
          <xdr:col>5</xdr:col>
          <xdr:colOff>0</xdr:colOff>
          <xdr:row>9</xdr:row>
          <xdr:rowOff>0</xdr:rowOff>
        </xdr:to>
        <xdr:sp macro="" textlink="">
          <xdr:nvSpPr>
            <xdr:cNvPr id="8255" name="Group Box 63" hidden="1">
              <a:extLst>
                <a:ext uri="{63B3BB69-23CF-44E3-9099-C40C66FF867C}">
                  <a14:compatExt spid="_x0000_s8255"/>
                </a:ext>
                <a:ext uri="{FF2B5EF4-FFF2-40B4-BE49-F238E27FC236}">
                  <a16:creationId xmlns:a16="http://schemas.microsoft.com/office/drawing/2014/main" id="{00000000-0008-0000-0700-00003F2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127000</xdr:colOff>
          <xdr:row>8</xdr:row>
          <xdr:rowOff>146050</xdr:rowOff>
        </xdr:from>
        <xdr:to>
          <xdr:col>2</xdr:col>
          <xdr:colOff>317500</xdr:colOff>
          <xdr:row>8</xdr:row>
          <xdr:rowOff>361950</xdr:rowOff>
        </xdr:to>
        <xdr:sp macro="" textlink="">
          <xdr:nvSpPr>
            <xdr:cNvPr id="8256" name="Option Button 64" hidden="1">
              <a:extLst>
                <a:ext uri="{63B3BB69-23CF-44E3-9099-C40C66FF867C}">
                  <a14:compatExt spid="_x0000_s8256"/>
                </a:ext>
                <a:ext uri="{FF2B5EF4-FFF2-40B4-BE49-F238E27FC236}">
                  <a16:creationId xmlns:a16="http://schemas.microsoft.com/office/drawing/2014/main" id="{00000000-0008-0000-0700-00004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107950</xdr:colOff>
          <xdr:row>8</xdr:row>
          <xdr:rowOff>146050</xdr:rowOff>
        </xdr:from>
        <xdr:to>
          <xdr:col>3</xdr:col>
          <xdr:colOff>304800</xdr:colOff>
          <xdr:row>8</xdr:row>
          <xdr:rowOff>361950</xdr:rowOff>
        </xdr:to>
        <xdr:sp macro="" textlink="">
          <xdr:nvSpPr>
            <xdr:cNvPr id="8257" name="Option Button 65" hidden="1">
              <a:extLst>
                <a:ext uri="{63B3BB69-23CF-44E3-9099-C40C66FF867C}">
                  <a14:compatExt spid="_x0000_s8257"/>
                </a:ext>
                <a:ext uri="{FF2B5EF4-FFF2-40B4-BE49-F238E27FC236}">
                  <a16:creationId xmlns:a16="http://schemas.microsoft.com/office/drawing/2014/main" id="{00000000-0008-0000-0700-00004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8</xdr:row>
          <xdr:rowOff>146050</xdr:rowOff>
        </xdr:from>
        <xdr:to>
          <xdr:col>4</xdr:col>
          <xdr:colOff>317500</xdr:colOff>
          <xdr:row>8</xdr:row>
          <xdr:rowOff>374650</xdr:rowOff>
        </xdr:to>
        <xdr:sp macro="" textlink="">
          <xdr:nvSpPr>
            <xdr:cNvPr id="8258" name="Option Button 66" hidden="1">
              <a:extLst>
                <a:ext uri="{63B3BB69-23CF-44E3-9099-C40C66FF867C}">
                  <a14:compatExt spid="_x0000_s8258"/>
                </a:ext>
                <a:ext uri="{FF2B5EF4-FFF2-40B4-BE49-F238E27FC236}">
                  <a16:creationId xmlns:a16="http://schemas.microsoft.com/office/drawing/2014/main" id="{00000000-0008-0000-0700-00004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xdr:row>
          <xdr:rowOff>0</xdr:rowOff>
        </xdr:from>
        <xdr:to>
          <xdr:col>5</xdr:col>
          <xdr:colOff>0</xdr:colOff>
          <xdr:row>10</xdr:row>
          <xdr:rowOff>0</xdr:rowOff>
        </xdr:to>
        <xdr:sp macro="" textlink="">
          <xdr:nvSpPr>
            <xdr:cNvPr id="8259" name="Group Box 67" hidden="1">
              <a:extLst>
                <a:ext uri="{63B3BB69-23CF-44E3-9099-C40C66FF867C}">
                  <a14:compatExt spid="_x0000_s8259"/>
                </a:ext>
                <a:ext uri="{FF2B5EF4-FFF2-40B4-BE49-F238E27FC236}">
                  <a16:creationId xmlns:a16="http://schemas.microsoft.com/office/drawing/2014/main" id="{00000000-0008-0000-0700-0000432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127000</xdr:colOff>
          <xdr:row>9</xdr:row>
          <xdr:rowOff>146050</xdr:rowOff>
        </xdr:from>
        <xdr:to>
          <xdr:col>2</xdr:col>
          <xdr:colOff>317500</xdr:colOff>
          <xdr:row>9</xdr:row>
          <xdr:rowOff>361950</xdr:rowOff>
        </xdr:to>
        <xdr:sp macro="" textlink="">
          <xdr:nvSpPr>
            <xdr:cNvPr id="8260" name="Option Button 68" hidden="1">
              <a:extLst>
                <a:ext uri="{63B3BB69-23CF-44E3-9099-C40C66FF867C}">
                  <a14:compatExt spid="_x0000_s8260"/>
                </a:ext>
                <a:ext uri="{FF2B5EF4-FFF2-40B4-BE49-F238E27FC236}">
                  <a16:creationId xmlns:a16="http://schemas.microsoft.com/office/drawing/2014/main" id="{00000000-0008-0000-0700-00004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107950</xdr:colOff>
          <xdr:row>9</xdr:row>
          <xdr:rowOff>146050</xdr:rowOff>
        </xdr:from>
        <xdr:to>
          <xdr:col>3</xdr:col>
          <xdr:colOff>304800</xdr:colOff>
          <xdr:row>9</xdr:row>
          <xdr:rowOff>361950</xdr:rowOff>
        </xdr:to>
        <xdr:sp macro="" textlink="">
          <xdr:nvSpPr>
            <xdr:cNvPr id="8261" name="Option Button 69" hidden="1">
              <a:extLst>
                <a:ext uri="{63B3BB69-23CF-44E3-9099-C40C66FF867C}">
                  <a14:compatExt spid="_x0000_s8261"/>
                </a:ext>
                <a:ext uri="{FF2B5EF4-FFF2-40B4-BE49-F238E27FC236}">
                  <a16:creationId xmlns:a16="http://schemas.microsoft.com/office/drawing/2014/main" id="{00000000-0008-0000-0700-00004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9</xdr:row>
          <xdr:rowOff>146050</xdr:rowOff>
        </xdr:from>
        <xdr:to>
          <xdr:col>4</xdr:col>
          <xdr:colOff>317500</xdr:colOff>
          <xdr:row>9</xdr:row>
          <xdr:rowOff>374650</xdr:rowOff>
        </xdr:to>
        <xdr:sp macro="" textlink="">
          <xdr:nvSpPr>
            <xdr:cNvPr id="8262" name="Option Button 70" hidden="1">
              <a:extLst>
                <a:ext uri="{63B3BB69-23CF-44E3-9099-C40C66FF867C}">
                  <a14:compatExt spid="_x0000_s8262"/>
                </a:ext>
                <a:ext uri="{FF2B5EF4-FFF2-40B4-BE49-F238E27FC236}">
                  <a16:creationId xmlns:a16="http://schemas.microsoft.com/office/drawing/2014/main" id="{00000000-0008-0000-0700-00004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5</xdr:col>
          <xdr:colOff>0</xdr:colOff>
          <xdr:row>11</xdr:row>
          <xdr:rowOff>0</xdr:rowOff>
        </xdr:to>
        <xdr:sp macro="" textlink="">
          <xdr:nvSpPr>
            <xdr:cNvPr id="8263" name="Group Box 71" hidden="1">
              <a:extLst>
                <a:ext uri="{63B3BB69-23CF-44E3-9099-C40C66FF867C}">
                  <a14:compatExt spid="_x0000_s8263"/>
                </a:ext>
                <a:ext uri="{FF2B5EF4-FFF2-40B4-BE49-F238E27FC236}">
                  <a16:creationId xmlns:a16="http://schemas.microsoft.com/office/drawing/2014/main" id="{00000000-0008-0000-0700-0000472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127000</xdr:colOff>
          <xdr:row>10</xdr:row>
          <xdr:rowOff>146050</xdr:rowOff>
        </xdr:from>
        <xdr:to>
          <xdr:col>2</xdr:col>
          <xdr:colOff>317500</xdr:colOff>
          <xdr:row>10</xdr:row>
          <xdr:rowOff>361950</xdr:rowOff>
        </xdr:to>
        <xdr:sp macro="" textlink="">
          <xdr:nvSpPr>
            <xdr:cNvPr id="8264" name="Option Button 72" hidden="1">
              <a:extLst>
                <a:ext uri="{63B3BB69-23CF-44E3-9099-C40C66FF867C}">
                  <a14:compatExt spid="_x0000_s8264"/>
                </a:ext>
                <a:ext uri="{FF2B5EF4-FFF2-40B4-BE49-F238E27FC236}">
                  <a16:creationId xmlns:a16="http://schemas.microsoft.com/office/drawing/2014/main" id="{00000000-0008-0000-0700-00004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107950</xdr:colOff>
          <xdr:row>10</xdr:row>
          <xdr:rowOff>146050</xdr:rowOff>
        </xdr:from>
        <xdr:to>
          <xdr:col>3</xdr:col>
          <xdr:colOff>304800</xdr:colOff>
          <xdr:row>10</xdr:row>
          <xdr:rowOff>361950</xdr:rowOff>
        </xdr:to>
        <xdr:sp macro="" textlink="">
          <xdr:nvSpPr>
            <xdr:cNvPr id="8265" name="Option Button 73" hidden="1">
              <a:extLst>
                <a:ext uri="{63B3BB69-23CF-44E3-9099-C40C66FF867C}">
                  <a14:compatExt spid="_x0000_s8265"/>
                </a:ext>
                <a:ext uri="{FF2B5EF4-FFF2-40B4-BE49-F238E27FC236}">
                  <a16:creationId xmlns:a16="http://schemas.microsoft.com/office/drawing/2014/main" id="{00000000-0008-0000-0700-00004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10</xdr:row>
          <xdr:rowOff>146050</xdr:rowOff>
        </xdr:from>
        <xdr:to>
          <xdr:col>4</xdr:col>
          <xdr:colOff>317500</xdr:colOff>
          <xdr:row>10</xdr:row>
          <xdr:rowOff>374650</xdr:rowOff>
        </xdr:to>
        <xdr:sp macro="" textlink="">
          <xdr:nvSpPr>
            <xdr:cNvPr id="8266" name="Option Button 74" hidden="1">
              <a:extLst>
                <a:ext uri="{63B3BB69-23CF-44E3-9099-C40C66FF867C}">
                  <a14:compatExt spid="_x0000_s8266"/>
                </a:ext>
                <a:ext uri="{FF2B5EF4-FFF2-40B4-BE49-F238E27FC236}">
                  <a16:creationId xmlns:a16="http://schemas.microsoft.com/office/drawing/2014/main" id="{00000000-0008-0000-0700-00004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14</xdr:row>
          <xdr:rowOff>0</xdr:rowOff>
        </xdr:from>
        <xdr:to>
          <xdr:col>5</xdr:col>
          <xdr:colOff>0</xdr:colOff>
          <xdr:row>15</xdr:row>
          <xdr:rowOff>0</xdr:rowOff>
        </xdr:to>
        <xdr:sp macro="" textlink="">
          <xdr:nvSpPr>
            <xdr:cNvPr id="8267" name="Group Box 75" hidden="1">
              <a:extLst>
                <a:ext uri="{63B3BB69-23CF-44E3-9099-C40C66FF867C}">
                  <a14:compatExt spid="_x0000_s8267"/>
                </a:ext>
                <a:ext uri="{FF2B5EF4-FFF2-40B4-BE49-F238E27FC236}">
                  <a16:creationId xmlns:a16="http://schemas.microsoft.com/office/drawing/2014/main" id="{00000000-0008-0000-0700-00004B2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127000</xdr:colOff>
          <xdr:row>14</xdr:row>
          <xdr:rowOff>146050</xdr:rowOff>
        </xdr:from>
        <xdr:to>
          <xdr:col>3</xdr:col>
          <xdr:colOff>323850</xdr:colOff>
          <xdr:row>14</xdr:row>
          <xdr:rowOff>361950</xdr:rowOff>
        </xdr:to>
        <xdr:sp macro="" textlink="">
          <xdr:nvSpPr>
            <xdr:cNvPr id="8268" name="Option Button 76" hidden="1">
              <a:extLst>
                <a:ext uri="{63B3BB69-23CF-44E3-9099-C40C66FF867C}">
                  <a14:compatExt spid="_x0000_s8268"/>
                </a:ext>
                <a:ext uri="{FF2B5EF4-FFF2-40B4-BE49-F238E27FC236}">
                  <a16:creationId xmlns:a16="http://schemas.microsoft.com/office/drawing/2014/main" id="{00000000-0008-0000-0700-00004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14</xdr:row>
          <xdr:rowOff>133350</xdr:rowOff>
        </xdr:from>
        <xdr:to>
          <xdr:col>4</xdr:col>
          <xdr:colOff>317500</xdr:colOff>
          <xdr:row>14</xdr:row>
          <xdr:rowOff>355600</xdr:rowOff>
        </xdr:to>
        <xdr:sp macro="" textlink="">
          <xdr:nvSpPr>
            <xdr:cNvPr id="8269" name="Option Button 77" hidden="1">
              <a:extLst>
                <a:ext uri="{63B3BB69-23CF-44E3-9099-C40C66FF867C}">
                  <a14:compatExt spid="_x0000_s8269"/>
                </a:ext>
                <a:ext uri="{FF2B5EF4-FFF2-40B4-BE49-F238E27FC236}">
                  <a16:creationId xmlns:a16="http://schemas.microsoft.com/office/drawing/2014/main" id="{00000000-0008-0000-0700-00004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15</xdr:row>
          <xdr:rowOff>0</xdr:rowOff>
        </xdr:from>
        <xdr:to>
          <xdr:col>5</xdr:col>
          <xdr:colOff>0</xdr:colOff>
          <xdr:row>16</xdr:row>
          <xdr:rowOff>0</xdr:rowOff>
        </xdr:to>
        <xdr:sp macro="" textlink="">
          <xdr:nvSpPr>
            <xdr:cNvPr id="8270" name="Group Box 78" hidden="1">
              <a:extLst>
                <a:ext uri="{63B3BB69-23CF-44E3-9099-C40C66FF867C}">
                  <a14:compatExt spid="_x0000_s8270"/>
                </a:ext>
                <a:ext uri="{FF2B5EF4-FFF2-40B4-BE49-F238E27FC236}">
                  <a16:creationId xmlns:a16="http://schemas.microsoft.com/office/drawing/2014/main" id="{00000000-0008-0000-0700-00004E2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127000</xdr:colOff>
          <xdr:row>15</xdr:row>
          <xdr:rowOff>146050</xdr:rowOff>
        </xdr:from>
        <xdr:to>
          <xdr:col>3</xdr:col>
          <xdr:colOff>323850</xdr:colOff>
          <xdr:row>15</xdr:row>
          <xdr:rowOff>361950</xdr:rowOff>
        </xdr:to>
        <xdr:sp macro="" textlink="">
          <xdr:nvSpPr>
            <xdr:cNvPr id="8271" name="Option Button 79" hidden="1">
              <a:extLst>
                <a:ext uri="{63B3BB69-23CF-44E3-9099-C40C66FF867C}">
                  <a14:compatExt spid="_x0000_s8271"/>
                </a:ext>
                <a:ext uri="{FF2B5EF4-FFF2-40B4-BE49-F238E27FC236}">
                  <a16:creationId xmlns:a16="http://schemas.microsoft.com/office/drawing/2014/main" id="{00000000-0008-0000-0700-00004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15</xdr:row>
          <xdr:rowOff>133350</xdr:rowOff>
        </xdr:from>
        <xdr:to>
          <xdr:col>4</xdr:col>
          <xdr:colOff>317500</xdr:colOff>
          <xdr:row>15</xdr:row>
          <xdr:rowOff>355600</xdr:rowOff>
        </xdr:to>
        <xdr:sp macro="" textlink="">
          <xdr:nvSpPr>
            <xdr:cNvPr id="8272" name="Option Button 80" hidden="1">
              <a:extLst>
                <a:ext uri="{63B3BB69-23CF-44E3-9099-C40C66FF867C}">
                  <a14:compatExt spid="_x0000_s8272"/>
                </a:ext>
                <a:ext uri="{FF2B5EF4-FFF2-40B4-BE49-F238E27FC236}">
                  <a16:creationId xmlns:a16="http://schemas.microsoft.com/office/drawing/2014/main" id="{00000000-0008-0000-0700-00005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16</xdr:row>
          <xdr:rowOff>0</xdr:rowOff>
        </xdr:from>
        <xdr:to>
          <xdr:col>5</xdr:col>
          <xdr:colOff>0</xdr:colOff>
          <xdr:row>17</xdr:row>
          <xdr:rowOff>0</xdr:rowOff>
        </xdr:to>
        <xdr:sp macro="" textlink="">
          <xdr:nvSpPr>
            <xdr:cNvPr id="8273" name="Group Box 81" hidden="1">
              <a:extLst>
                <a:ext uri="{63B3BB69-23CF-44E3-9099-C40C66FF867C}">
                  <a14:compatExt spid="_x0000_s8273"/>
                </a:ext>
                <a:ext uri="{FF2B5EF4-FFF2-40B4-BE49-F238E27FC236}">
                  <a16:creationId xmlns:a16="http://schemas.microsoft.com/office/drawing/2014/main" id="{00000000-0008-0000-0700-0000512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127000</xdr:colOff>
          <xdr:row>16</xdr:row>
          <xdr:rowOff>146050</xdr:rowOff>
        </xdr:from>
        <xdr:to>
          <xdr:col>3</xdr:col>
          <xdr:colOff>323850</xdr:colOff>
          <xdr:row>16</xdr:row>
          <xdr:rowOff>361950</xdr:rowOff>
        </xdr:to>
        <xdr:sp macro="" textlink="">
          <xdr:nvSpPr>
            <xdr:cNvPr id="8274" name="Option Button 82" hidden="1">
              <a:extLst>
                <a:ext uri="{63B3BB69-23CF-44E3-9099-C40C66FF867C}">
                  <a14:compatExt spid="_x0000_s8274"/>
                </a:ext>
                <a:ext uri="{FF2B5EF4-FFF2-40B4-BE49-F238E27FC236}">
                  <a16:creationId xmlns:a16="http://schemas.microsoft.com/office/drawing/2014/main" id="{00000000-0008-0000-0700-00005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16</xdr:row>
          <xdr:rowOff>133350</xdr:rowOff>
        </xdr:from>
        <xdr:to>
          <xdr:col>4</xdr:col>
          <xdr:colOff>317500</xdr:colOff>
          <xdr:row>16</xdr:row>
          <xdr:rowOff>355600</xdr:rowOff>
        </xdr:to>
        <xdr:sp macro="" textlink="">
          <xdr:nvSpPr>
            <xdr:cNvPr id="8275" name="Option Button 83" hidden="1">
              <a:extLst>
                <a:ext uri="{63B3BB69-23CF-44E3-9099-C40C66FF867C}">
                  <a14:compatExt spid="_x0000_s8275"/>
                </a:ext>
                <a:ext uri="{FF2B5EF4-FFF2-40B4-BE49-F238E27FC236}">
                  <a16:creationId xmlns:a16="http://schemas.microsoft.com/office/drawing/2014/main" id="{00000000-0008-0000-0700-00005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xdr:twoCellAnchor>
    <xdr:from>
      <xdr:col>9</xdr:col>
      <xdr:colOff>0</xdr:colOff>
      <xdr:row>5</xdr:row>
      <xdr:rowOff>0</xdr:rowOff>
    </xdr:from>
    <xdr:to>
      <xdr:col>12</xdr:col>
      <xdr:colOff>85725</xdr:colOff>
      <xdr:row>5</xdr:row>
      <xdr:rowOff>361950</xdr:rowOff>
    </xdr:to>
    <xdr:sp macro="" textlink="">
      <xdr:nvSpPr>
        <xdr:cNvPr id="42" name="Afgeronde rechthoek 41">
          <a:hlinkClick xmlns:r="http://schemas.openxmlformats.org/officeDocument/2006/relationships" r:id="rId1"/>
          <a:extLst>
            <a:ext uri="{FF2B5EF4-FFF2-40B4-BE49-F238E27FC236}">
              <a16:creationId xmlns:a16="http://schemas.microsoft.com/office/drawing/2014/main" id="{00000000-0008-0000-0800-00002A000000}"/>
            </a:ext>
          </a:extLst>
        </xdr:cNvPr>
        <xdr:cNvSpPr/>
      </xdr:nvSpPr>
      <xdr:spPr>
        <a:xfrm>
          <a:off x="11325225" y="1019175"/>
          <a:ext cx="1828800" cy="361950"/>
        </a:xfrm>
        <a:prstGeom prst="roundRect">
          <a:avLst/>
        </a:prstGeom>
        <a:solidFill>
          <a:srgbClr val="00B0F0"/>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nl-NL" sz="1800"/>
            <a:t>totaaloverzicht</a:t>
          </a:r>
        </a:p>
      </xdr:txBody>
    </xdr:sp>
    <xdr:clientData fPrintsWithSheet="0"/>
  </xdr:twoCellAnchor>
  <xdr:twoCellAnchor>
    <xdr:from>
      <xdr:col>8</xdr:col>
      <xdr:colOff>0</xdr:colOff>
      <xdr:row>7</xdr:row>
      <xdr:rowOff>0</xdr:rowOff>
    </xdr:from>
    <xdr:to>
      <xdr:col>12</xdr:col>
      <xdr:colOff>104775</xdr:colOff>
      <xdr:row>10</xdr:row>
      <xdr:rowOff>0</xdr:rowOff>
    </xdr:to>
    <xdr:sp macro="" textlink="">
      <xdr:nvSpPr>
        <xdr:cNvPr id="43" name="Toelichting met PIJL-LINKS 42">
          <a:extLst>
            <a:ext uri="{FF2B5EF4-FFF2-40B4-BE49-F238E27FC236}">
              <a16:creationId xmlns:a16="http://schemas.microsoft.com/office/drawing/2014/main" id="{00000000-0008-0000-0800-00002B000000}"/>
            </a:ext>
          </a:extLst>
        </xdr:cNvPr>
        <xdr:cNvSpPr/>
      </xdr:nvSpPr>
      <xdr:spPr>
        <a:xfrm>
          <a:off x="11363325" y="2009775"/>
          <a:ext cx="1847850" cy="1514475"/>
        </a:xfrm>
        <a:prstGeom prst="leftArrowCallout">
          <a:avLst>
            <a:gd name="adj1" fmla="val 23649"/>
            <a:gd name="adj2" fmla="val 25000"/>
            <a:gd name="adj3" fmla="val 25000"/>
            <a:gd name="adj4" fmla="val 71000"/>
          </a:avLst>
        </a:prstGeom>
        <a:solidFill>
          <a:srgbClr val="00B0F0"/>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nl-NL" sz="1400"/>
            <a:t>selectievakjes uitzetten?</a:t>
          </a:r>
        </a:p>
        <a:p>
          <a:pPr algn="l"/>
          <a:endParaRPr lang="nl-NL" sz="1400"/>
        </a:p>
        <a:p>
          <a:pPr algn="l"/>
          <a:r>
            <a:rPr lang="nl-NL" sz="1400"/>
            <a:t>selecteer</a:t>
          </a:r>
          <a:r>
            <a:rPr lang="nl-NL" sz="1400" baseline="0"/>
            <a:t> de getallenrij  + druk op Delete</a:t>
          </a:r>
          <a:endParaRPr lang="nl-NL" sz="1400"/>
        </a:p>
      </xdr:txBody>
    </xdr:sp>
    <xdr:clientData/>
  </xdr:twoCellAnchor>
  <mc:AlternateContent xmlns:mc="http://schemas.openxmlformats.org/markup-compatibility/2006">
    <mc:Choice xmlns:a14="http://schemas.microsoft.com/office/drawing/2010/main" Requires="a14">
      <xdr:twoCellAnchor editAs="oneCell">
        <xdr:from>
          <xdr:col>2</xdr:col>
          <xdr:colOff>0</xdr:colOff>
          <xdr:row>14</xdr:row>
          <xdr:rowOff>0</xdr:rowOff>
        </xdr:from>
        <xdr:to>
          <xdr:col>5</xdr:col>
          <xdr:colOff>0</xdr:colOff>
          <xdr:row>15</xdr:row>
          <xdr:rowOff>0</xdr:rowOff>
        </xdr:to>
        <xdr:sp macro="" textlink="">
          <xdr:nvSpPr>
            <xdr:cNvPr id="10302" name="Group Box 62" hidden="1">
              <a:extLst>
                <a:ext uri="{63B3BB69-23CF-44E3-9099-C40C66FF867C}">
                  <a14:compatExt spid="_x0000_s10302"/>
                </a:ext>
                <a:ext uri="{FF2B5EF4-FFF2-40B4-BE49-F238E27FC236}">
                  <a16:creationId xmlns:a16="http://schemas.microsoft.com/office/drawing/2014/main" id="{00000000-0008-0000-0800-00003E2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127000</xdr:colOff>
          <xdr:row>14</xdr:row>
          <xdr:rowOff>146050</xdr:rowOff>
        </xdr:from>
        <xdr:to>
          <xdr:col>3</xdr:col>
          <xdr:colOff>323850</xdr:colOff>
          <xdr:row>14</xdr:row>
          <xdr:rowOff>361950</xdr:rowOff>
        </xdr:to>
        <xdr:sp macro="" textlink="">
          <xdr:nvSpPr>
            <xdr:cNvPr id="10303" name="Option Button 63" hidden="1">
              <a:extLst>
                <a:ext uri="{63B3BB69-23CF-44E3-9099-C40C66FF867C}">
                  <a14:compatExt spid="_x0000_s10303"/>
                </a:ext>
                <a:ext uri="{FF2B5EF4-FFF2-40B4-BE49-F238E27FC236}">
                  <a16:creationId xmlns:a16="http://schemas.microsoft.com/office/drawing/2014/main" id="{00000000-0008-0000-0800-00003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14</xdr:row>
          <xdr:rowOff>133350</xdr:rowOff>
        </xdr:from>
        <xdr:to>
          <xdr:col>4</xdr:col>
          <xdr:colOff>317500</xdr:colOff>
          <xdr:row>14</xdr:row>
          <xdr:rowOff>355600</xdr:rowOff>
        </xdr:to>
        <xdr:sp macro="" textlink="">
          <xdr:nvSpPr>
            <xdr:cNvPr id="10304" name="Option Button 64" hidden="1">
              <a:extLst>
                <a:ext uri="{63B3BB69-23CF-44E3-9099-C40C66FF867C}">
                  <a14:compatExt spid="_x0000_s10304"/>
                </a:ext>
                <a:ext uri="{FF2B5EF4-FFF2-40B4-BE49-F238E27FC236}">
                  <a16:creationId xmlns:a16="http://schemas.microsoft.com/office/drawing/2014/main" id="{00000000-0008-0000-0800-00004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15</xdr:row>
          <xdr:rowOff>0</xdr:rowOff>
        </xdr:from>
        <xdr:to>
          <xdr:col>5</xdr:col>
          <xdr:colOff>0</xdr:colOff>
          <xdr:row>16</xdr:row>
          <xdr:rowOff>0</xdr:rowOff>
        </xdr:to>
        <xdr:sp macro="" textlink="">
          <xdr:nvSpPr>
            <xdr:cNvPr id="10305" name="Group Box 65" hidden="1">
              <a:extLst>
                <a:ext uri="{63B3BB69-23CF-44E3-9099-C40C66FF867C}">
                  <a14:compatExt spid="_x0000_s10305"/>
                </a:ext>
                <a:ext uri="{FF2B5EF4-FFF2-40B4-BE49-F238E27FC236}">
                  <a16:creationId xmlns:a16="http://schemas.microsoft.com/office/drawing/2014/main" id="{00000000-0008-0000-0800-0000412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127000</xdr:colOff>
          <xdr:row>15</xdr:row>
          <xdr:rowOff>146050</xdr:rowOff>
        </xdr:from>
        <xdr:to>
          <xdr:col>3</xdr:col>
          <xdr:colOff>323850</xdr:colOff>
          <xdr:row>15</xdr:row>
          <xdr:rowOff>361950</xdr:rowOff>
        </xdr:to>
        <xdr:sp macro="" textlink="">
          <xdr:nvSpPr>
            <xdr:cNvPr id="10306" name="Option Button 66" hidden="1">
              <a:extLst>
                <a:ext uri="{63B3BB69-23CF-44E3-9099-C40C66FF867C}">
                  <a14:compatExt spid="_x0000_s10306"/>
                </a:ext>
                <a:ext uri="{FF2B5EF4-FFF2-40B4-BE49-F238E27FC236}">
                  <a16:creationId xmlns:a16="http://schemas.microsoft.com/office/drawing/2014/main" id="{00000000-0008-0000-0800-00004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15</xdr:row>
          <xdr:rowOff>133350</xdr:rowOff>
        </xdr:from>
        <xdr:to>
          <xdr:col>4</xdr:col>
          <xdr:colOff>317500</xdr:colOff>
          <xdr:row>15</xdr:row>
          <xdr:rowOff>355600</xdr:rowOff>
        </xdr:to>
        <xdr:sp macro="" textlink="">
          <xdr:nvSpPr>
            <xdr:cNvPr id="10307" name="Option Button 67" hidden="1">
              <a:extLst>
                <a:ext uri="{63B3BB69-23CF-44E3-9099-C40C66FF867C}">
                  <a14:compatExt spid="_x0000_s10307"/>
                </a:ext>
                <a:ext uri="{FF2B5EF4-FFF2-40B4-BE49-F238E27FC236}">
                  <a16:creationId xmlns:a16="http://schemas.microsoft.com/office/drawing/2014/main" id="{00000000-0008-0000-0800-00004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16</xdr:row>
          <xdr:rowOff>0</xdr:rowOff>
        </xdr:from>
        <xdr:to>
          <xdr:col>5</xdr:col>
          <xdr:colOff>0</xdr:colOff>
          <xdr:row>17</xdr:row>
          <xdr:rowOff>0</xdr:rowOff>
        </xdr:to>
        <xdr:sp macro="" textlink="">
          <xdr:nvSpPr>
            <xdr:cNvPr id="10308" name="Group Box 68" hidden="1">
              <a:extLst>
                <a:ext uri="{63B3BB69-23CF-44E3-9099-C40C66FF867C}">
                  <a14:compatExt spid="_x0000_s10308"/>
                </a:ext>
                <a:ext uri="{FF2B5EF4-FFF2-40B4-BE49-F238E27FC236}">
                  <a16:creationId xmlns:a16="http://schemas.microsoft.com/office/drawing/2014/main" id="{00000000-0008-0000-0800-0000442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127000</xdr:colOff>
          <xdr:row>16</xdr:row>
          <xdr:rowOff>146050</xdr:rowOff>
        </xdr:from>
        <xdr:to>
          <xdr:col>3</xdr:col>
          <xdr:colOff>323850</xdr:colOff>
          <xdr:row>16</xdr:row>
          <xdr:rowOff>361950</xdr:rowOff>
        </xdr:to>
        <xdr:sp macro="" textlink="">
          <xdr:nvSpPr>
            <xdr:cNvPr id="10309" name="Option Button 69" hidden="1">
              <a:extLst>
                <a:ext uri="{63B3BB69-23CF-44E3-9099-C40C66FF867C}">
                  <a14:compatExt spid="_x0000_s10309"/>
                </a:ext>
                <a:ext uri="{FF2B5EF4-FFF2-40B4-BE49-F238E27FC236}">
                  <a16:creationId xmlns:a16="http://schemas.microsoft.com/office/drawing/2014/main" id="{00000000-0008-0000-0800-00004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16</xdr:row>
          <xdr:rowOff>133350</xdr:rowOff>
        </xdr:from>
        <xdr:to>
          <xdr:col>4</xdr:col>
          <xdr:colOff>317500</xdr:colOff>
          <xdr:row>16</xdr:row>
          <xdr:rowOff>355600</xdr:rowOff>
        </xdr:to>
        <xdr:sp macro="" textlink="">
          <xdr:nvSpPr>
            <xdr:cNvPr id="10310" name="Option Button 70" hidden="1">
              <a:extLst>
                <a:ext uri="{63B3BB69-23CF-44E3-9099-C40C66FF867C}">
                  <a14:compatExt spid="_x0000_s10310"/>
                </a:ext>
                <a:ext uri="{FF2B5EF4-FFF2-40B4-BE49-F238E27FC236}">
                  <a16:creationId xmlns:a16="http://schemas.microsoft.com/office/drawing/2014/main" id="{00000000-0008-0000-0800-00004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xdr:row>
          <xdr:rowOff>0</xdr:rowOff>
        </xdr:from>
        <xdr:to>
          <xdr:col>5</xdr:col>
          <xdr:colOff>0</xdr:colOff>
          <xdr:row>6</xdr:row>
          <xdr:rowOff>0</xdr:rowOff>
        </xdr:to>
        <xdr:sp macro="" textlink="">
          <xdr:nvSpPr>
            <xdr:cNvPr id="10311" name="Group Box 71" hidden="1">
              <a:extLst>
                <a:ext uri="{63B3BB69-23CF-44E3-9099-C40C66FF867C}">
                  <a14:compatExt spid="_x0000_s10311"/>
                </a:ext>
                <a:ext uri="{FF2B5EF4-FFF2-40B4-BE49-F238E27FC236}">
                  <a16:creationId xmlns:a16="http://schemas.microsoft.com/office/drawing/2014/main" id="{00000000-0008-0000-0800-0000472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127000</xdr:colOff>
          <xdr:row>5</xdr:row>
          <xdr:rowOff>146050</xdr:rowOff>
        </xdr:from>
        <xdr:to>
          <xdr:col>2</xdr:col>
          <xdr:colOff>317500</xdr:colOff>
          <xdr:row>5</xdr:row>
          <xdr:rowOff>361950</xdr:rowOff>
        </xdr:to>
        <xdr:sp macro="" textlink="">
          <xdr:nvSpPr>
            <xdr:cNvPr id="10312" name="Option Button 72" hidden="1">
              <a:extLst>
                <a:ext uri="{63B3BB69-23CF-44E3-9099-C40C66FF867C}">
                  <a14:compatExt spid="_x0000_s10312"/>
                </a:ext>
                <a:ext uri="{FF2B5EF4-FFF2-40B4-BE49-F238E27FC236}">
                  <a16:creationId xmlns:a16="http://schemas.microsoft.com/office/drawing/2014/main" id="{00000000-0008-0000-0800-00004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107950</xdr:colOff>
          <xdr:row>5</xdr:row>
          <xdr:rowOff>146050</xdr:rowOff>
        </xdr:from>
        <xdr:to>
          <xdr:col>3</xdr:col>
          <xdr:colOff>304800</xdr:colOff>
          <xdr:row>5</xdr:row>
          <xdr:rowOff>361950</xdr:rowOff>
        </xdr:to>
        <xdr:sp macro="" textlink="">
          <xdr:nvSpPr>
            <xdr:cNvPr id="10313" name="Option Button 73" hidden="1">
              <a:extLst>
                <a:ext uri="{63B3BB69-23CF-44E3-9099-C40C66FF867C}">
                  <a14:compatExt spid="_x0000_s10313"/>
                </a:ext>
                <a:ext uri="{FF2B5EF4-FFF2-40B4-BE49-F238E27FC236}">
                  <a16:creationId xmlns:a16="http://schemas.microsoft.com/office/drawing/2014/main" id="{00000000-0008-0000-0800-00004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5</xdr:row>
          <xdr:rowOff>146050</xdr:rowOff>
        </xdr:from>
        <xdr:to>
          <xdr:col>4</xdr:col>
          <xdr:colOff>317500</xdr:colOff>
          <xdr:row>5</xdr:row>
          <xdr:rowOff>374650</xdr:rowOff>
        </xdr:to>
        <xdr:sp macro="" textlink="">
          <xdr:nvSpPr>
            <xdr:cNvPr id="10314" name="Option Button 74" hidden="1">
              <a:extLst>
                <a:ext uri="{63B3BB69-23CF-44E3-9099-C40C66FF867C}">
                  <a14:compatExt spid="_x0000_s10314"/>
                </a:ext>
                <a:ext uri="{FF2B5EF4-FFF2-40B4-BE49-F238E27FC236}">
                  <a16:creationId xmlns:a16="http://schemas.microsoft.com/office/drawing/2014/main" id="{00000000-0008-0000-0800-00004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xdr:row>
          <xdr:rowOff>0</xdr:rowOff>
        </xdr:from>
        <xdr:to>
          <xdr:col>5</xdr:col>
          <xdr:colOff>0</xdr:colOff>
          <xdr:row>7</xdr:row>
          <xdr:rowOff>0</xdr:rowOff>
        </xdr:to>
        <xdr:sp macro="" textlink="">
          <xdr:nvSpPr>
            <xdr:cNvPr id="10315" name="Group Box 75" hidden="1">
              <a:extLst>
                <a:ext uri="{63B3BB69-23CF-44E3-9099-C40C66FF867C}">
                  <a14:compatExt spid="_x0000_s10315"/>
                </a:ext>
                <a:ext uri="{FF2B5EF4-FFF2-40B4-BE49-F238E27FC236}">
                  <a16:creationId xmlns:a16="http://schemas.microsoft.com/office/drawing/2014/main" id="{00000000-0008-0000-0800-00004B2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127000</xdr:colOff>
          <xdr:row>6</xdr:row>
          <xdr:rowOff>146050</xdr:rowOff>
        </xdr:from>
        <xdr:to>
          <xdr:col>2</xdr:col>
          <xdr:colOff>317500</xdr:colOff>
          <xdr:row>6</xdr:row>
          <xdr:rowOff>361950</xdr:rowOff>
        </xdr:to>
        <xdr:sp macro="" textlink="">
          <xdr:nvSpPr>
            <xdr:cNvPr id="10316" name="Option Button 76" hidden="1">
              <a:extLst>
                <a:ext uri="{63B3BB69-23CF-44E3-9099-C40C66FF867C}">
                  <a14:compatExt spid="_x0000_s10316"/>
                </a:ext>
                <a:ext uri="{FF2B5EF4-FFF2-40B4-BE49-F238E27FC236}">
                  <a16:creationId xmlns:a16="http://schemas.microsoft.com/office/drawing/2014/main" id="{00000000-0008-0000-0800-00004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107950</xdr:colOff>
          <xdr:row>6</xdr:row>
          <xdr:rowOff>146050</xdr:rowOff>
        </xdr:from>
        <xdr:to>
          <xdr:col>3</xdr:col>
          <xdr:colOff>304800</xdr:colOff>
          <xdr:row>6</xdr:row>
          <xdr:rowOff>361950</xdr:rowOff>
        </xdr:to>
        <xdr:sp macro="" textlink="">
          <xdr:nvSpPr>
            <xdr:cNvPr id="10317" name="Option Button 77" hidden="1">
              <a:extLst>
                <a:ext uri="{63B3BB69-23CF-44E3-9099-C40C66FF867C}">
                  <a14:compatExt spid="_x0000_s10317"/>
                </a:ext>
                <a:ext uri="{FF2B5EF4-FFF2-40B4-BE49-F238E27FC236}">
                  <a16:creationId xmlns:a16="http://schemas.microsoft.com/office/drawing/2014/main" id="{00000000-0008-0000-0800-00004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6</xdr:row>
          <xdr:rowOff>146050</xdr:rowOff>
        </xdr:from>
        <xdr:to>
          <xdr:col>4</xdr:col>
          <xdr:colOff>317500</xdr:colOff>
          <xdr:row>6</xdr:row>
          <xdr:rowOff>374650</xdr:rowOff>
        </xdr:to>
        <xdr:sp macro="" textlink="">
          <xdr:nvSpPr>
            <xdr:cNvPr id="10318" name="Option Button 78" hidden="1">
              <a:extLst>
                <a:ext uri="{63B3BB69-23CF-44E3-9099-C40C66FF867C}">
                  <a14:compatExt spid="_x0000_s10318"/>
                </a:ext>
                <a:ext uri="{FF2B5EF4-FFF2-40B4-BE49-F238E27FC236}">
                  <a16:creationId xmlns:a16="http://schemas.microsoft.com/office/drawing/2014/main" id="{00000000-0008-0000-0800-00004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xdr:row>
          <xdr:rowOff>0</xdr:rowOff>
        </xdr:from>
        <xdr:to>
          <xdr:col>5</xdr:col>
          <xdr:colOff>0</xdr:colOff>
          <xdr:row>8</xdr:row>
          <xdr:rowOff>0</xdr:rowOff>
        </xdr:to>
        <xdr:sp macro="" textlink="">
          <xdr:nvSpPr>
            <xdr:cNvPr id="10319" name="Group Box 79" hidden="1">
              <a:extLst>
                <a:ext uri="{63B3BB69-23CF-44E3-9099-C40C66FF867C}">
                  <a14:compatExt spid="_x0000_s10319"/>
                </a:ext>
                <a:ext uri="{FF2B5EF4-FFF2-40B4-BE49-F238E27FC236}">
                  <a16:creationId xmlns:a16="http://schemas.microsoft.com/office/drawing/2014/main" id="{00000000-0008-0000-0800-00004F2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127000</xdr:colOff>
          <xdr:row>7</xdr:row>
          <xdr:rowOff>146050</xdr:rowOff>
        </xdr:from>
        <xdr:to>
          <xdr:col>2</xdr:col>
          <xdr:colOff>317500</xdr:colOff>
          <xdr:row>7</xdr:row>
          <xdr:rowOff>361950</xdr:rowOff>
        </xdr:to>
        <xdr:sp macro="" textlink="">
          <xdr:nvSpPr>
            <xdr:cNvPr id="10320" name="Option Button 80" hidden="1">
              <a:extLst>
                <a:ext uri="{63B3BB69-23CF-44E3-9099-C40C66FF867C}">
                  <a14:compatExt spid="_x0000_s10320"/>
                </a:ext>
                <a:ext uri="{FF2B5EF4-FFF2-40B4-BE49-F238E27FC236}">
                  <a16:creationId xmlns:a16="http://schemas.microsoft.com/office/drawing/2014/main" id="{00000000-0008-0000-0800-00005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107950</xdr:colOff>
          <xdr:row>7</xdr:row>
          <xdr:rowOff>146050</xdr:rowOff>
        </xdr:from>
        <xdr:to>
          <xdr:col>3</xdr:col>
          <xdr:colOff>304800</xdr:colOff>
          <xdr:row>7</xdr:row>
          <xdr:rowOff>361950</xdr:rowOff>
        </xdr:to>
        <xdr:sp macro="" textlink="">
          <xdr:nvSpPr>
            <xdr:cNvPr id="10321" name="Option Button 81" hidden="1">
              <a:extLst>
                <a:ext uri="{63B3BB69-23CF-44E3-9099-C40C66FF867C}">
                  <a14:compatExt spid="_x0000_s10321"/>
                </a:ext>
                <a:ext uri="{FF2B5EF4-FFF2-40B4-BE49-F238E27FC236}">
                  <a16:creationId xmlns:a16="http://schemas.microsoft.com/office/drawing/2014/main" id="{00000000-0008-0000-0800-00005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7</xdr:row>
          <xdr:rowOff>146050</xdr:rowOff>
        </xdr:from>
        <xdr:to>
          <xdr:col>4</xdr:col>
          <xdr:colOff>317500</xdr:colOff>
          <xdr:row>7</xdr:row>
          <xdr:rowOff>374650</xdr:rowOff>
        </xdr:to>
        <xdr:sp macro="" textlink="">
          <xdr:nvSpPr>
            <xdr:cNvPr id="10322" name="Option Button 82" hidden="1">
              <a:extLst>
                <a:ext uri="{63B3BB69-23CF-44E3-9099-C40C66FF867C}">
                  <a14:compatExt spid="_x0000_s10322"/>
                </a:ext>
                <a:ext uri="{FF2B5EF4-FFF2-40B4-BE49-F238E27FC236}">
                  <a16:creationId xmlns:a16="http://schemas.microsoft.com/office/drawing/2014/main" id="{00000000-0008-0000-0800-00005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0</xdr:rowOff>
        </xdr:from>
        <xdr:to>
          <xdr:col>5</xdr:col>
          <xdr:colOff>0</xdr:colOff>
          <xdr:row>9</xdr:row>
          <xdr:rowOff>0</xdr:rowOff>
        </xdr:to>
        <xdr:sp macro="" textlink="">
          <xdr:nvSpPr>
            <xdr:cNvPr id="10323" name="Group Box 83" hidden="1">
              <a:extLst>
                <a:ext uri="{63B3BB69-23CF-44E3-9099-C40C66FF867C}">
                  <a14:compatExt spid="_x0000_s10323"/>
                </a:ext>
                <a:ext uri="{FF2B5EF4-FFF2-40B4-BE49-F238E27FC236}">
                  <a16:creationId xmlns:a16="http://schemas.microsoft.com/office/drawing/2014/main" id="{00000000-0008-0000-0800-0000532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127000</xdr:colOff>
          <xdr:row>8</xdr:row>
          <xdr:rowOff>146050</xdr:rowOff>
        </xdr:from>
        <xdr:to>
          <xdr:col>2</xdr:col>
          <xdr:colOff>317500</xdr:colOff>
          <xdr:row>8</xdr:row>
          <xdr:rowOff>361950</xdr:rowOff>
        </xdr:to>
        <xdr:sp macro="" textlink="">
          <xdr:nvSpPr>
            <xdr:cNvPr id="10324" name="Option Button 84" hidden="1">
              <a:extLst>
                <a:ext uri="{63B3BB69-23CF-44E3-9099-C40C66FF867C}">
                  <a14:compatExt spid="_x0000_s10324"/>
                </a:ext>
                <a:ext uri="{FF2B5EF4-FFF2-40B4-BE49-F238E27FC236}">
                  <a16:creationId xmlns:a16="http://schemas.microsoft.com/office/drawing/2014/main" id="{00000000-0008-0000-0800-00005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107950</xdr:colOff>
          <xdr:row>8</xdr:row>
          <xdr:rowOff>146050</xdr:rowOff>
        </xdr:from>
        <xdr:to>
          <xdr:col>3</xdr:col>
          <xdr:colOff>304800</xdr:colOff>
          <xdr:row>8</xdr:row>
          <xdr:rowOff>361950</xdr:rowOff>
        </xdr:to>
        <xdr:sp macro="" textlink="">
          <xdr:nvSpPr>
            <xdr:cNvPr id="10325" name="Option Button 85" hidden="1">
              <a:extLst>
                <a:ext uri="{63B3BB69-23CF-44E3-9099-C40C66FF867C}">
                  <a14:compatExt spid="_x0000_s10325"/>
                </a:ext>
                <a:ext uri="{FF2B5EF4-FFF2-40B4-BE49-F238E27FC236}">
                  <a16:creationId xmlns:a16="http://schemas.microsoft.com/office/drawing/2014/main" id="{00000000-0008-0000-0800-00005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8</xdr:row>
          <xdr:rowOff>146050</xdr:rowOff>
        </xdr:from>
        <xdr:to>
          <xdr:col>4</xdr:col>
          <xdr:colOff>317500</xdr:colOff>
          <xdr:row>8</xdr:row>
          <xdr:rowOff>374650</xdr:rowOff>
        </xdr:to>
        <xdr:sp macro="" textlink="">
          <xdr:nvSpPr>
            <xdr:cNvPr id="10326" name="Option Button 86" hidden="1">
              <a:extLst>
                <a:ext uri="{63B3BB69-23CF-44E3-9099-C40C66FF867C}">
                  <a14:compatExt spid="_x0000_s10326"/>
                </a:ext>
                <a:ext uri="{FF2B5EF4-FFF2-40B4-BE49-F238E27FC236}">
                  <a16:creationId xmlns:a16="http://schemas.microsoft.com/office/drawing/2014/main" id="{00000000-0008-0000-0800-00005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xdr:row>
          <xdr:rowOff>0</xdr:rowOff>
        </xdr:from>
        <xdr:to>
          <xdr:col>5</xdr:col>
          <xdr:colOff>0</xdr:colOff>
          <xdr:row>10</xdr:row>
          <xdr:rowOff>0</xdr:rowOff>
        </xdr:to>
        <xdr:sp macro="" textlink="">
          <xdr:nvSpPr>
            <xdr:cNvPr id="10327" name="Group Box 87" hidden="1">
              <a:extLst>
                <a:ext uri="{63B3BB69-23CF-44E3-9099-C40C66FF867C}">
                  <a14:compatExt spid="_x0000_s10327"/>
                </a:ext>
                <a:ext uri="{FF2B5EF4-FFF2-40B4-BE49-F238E27FC236}">
                  <a16:creationId xmlns:a16="http://schemas.microsoft.com/office/drawing/2014/main" id="{00000000-0008-0000-0800-0000572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127000</xdr:colOff>
          <xdr:row>9</xdr:row>
          <xdr:rowOff>146050</xdr:rowOff>
        </xdr:from>
        <xdr:to>
          <xdr:col>2</xdr:col>
          <xdr:colOff>317500</xdr:colOff>
          <xdr:row>9</xdr:row>
          <xdr:rowOff>361950</xdr:rowOff>
        </xdr:to>
        <xdr:sp macro="" textlink="">
          <xdr:nvSpPr>
            <xdr:cNvPr id="10328" name="Option Button 88" hidden="1">
              <a:extLst>
                <a:ext uri="{63B3BB69-23CF-44E3-9099-C40C66FF867C}">
                  <a14:compatExt spid="_x0000_s10328"/>
                </a:ext>
                <a:ext uri="{FF2B5EF4-FFF2-40B4-BE49-F238E27FC236}">
                  <a16:creationId xmlns:a16="http://schemas.microsoft.com/office/drawing/2014/main" id="{00000000-0008-0000-0800-00005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107950</xdr:colOff>
          <xdr:row>9</xdr:row>
          <xdr:rowOff>146050</xdr:rowOff>
        </xdr:from>
        <xdr:to>
          <xdr:col>3</xdr:col>
          <xdr:colOff>304800</xdr:colOff>
          <xdr:row>9</xdr:row>
          <xdr:rowOff>361950</xdr:rowOff>
        </xdr:to>
        <xdr:sp macro="" textlink="">
          <xdr:nvSpPr>
            <xdr:cNvPr id="10329" name="Option Button 89" hidden="1">
              <a:extLst>
                <a:ext uri="{63B3BB69-23CF-44E3-9099-C40C66FF867C}">
                  <a14:compatExt spid="_x0000_s10329"/>
                </a:ext>
                <a:ext uri="{FF2B5EF4-FFF2-40B4-BE49-F238E27FC236}">
                  <a16:creationId xmlns:a16="http://schemas.microsoft.com/office/drawing/2014/main" id="{00000000-0008-0000-0800-00005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9</xdr:row>
          <xdr:rowOff>146050</xdr:rowOff>
        </xdr:from>
        <xdr:to>
          <xdr:col>4</xdr:col>
          <xdr:colOff>317500</xdr:colOff>
          <xdr:row>9</xdr:row>
          <xdr:rowOff>374650</xdr:rowOff>
        </xdr:to>
        <xdr:sp macro="" textlink="">
          <xdr:nvSpPr>
            <xdr:cNvPr id="10330" name="Option Button 90" hidden="1">
              <a:extLst>
                <a:ext uri="{63B3BB69-23CF-44E3-9099-C40C66FF867C}">
                  <a14:compatExt spid="_x0000_s10330"/>
                </a:ext>
                <a:ext uri="{FF2B5EF4-FFF2-40B4-BE49-F238E27FC236}">
                  <a16:creationId xmlns:a16="http://schemas.microsoft.com/office/drawing/2014/main" id="{00000000-0008-0000-0800-00005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5</xdr:col>
          <xdr:colOff>0</xdr:colOff>
          <xdr:row>11</xdr:row>
          <xdr:rowOff>0</xdr:rowOff>
        </xdr:to>
        <xdr:sp macro="" textlink="">
          <xdr:nvSpPr>
            <xdr:cNvPr id="10331" name="Group Box 91" hidden="1">
              <a:extLst>
                <a:ext uri="{63B3BB69-23CF-44E3-9099-C40C66FF867C}">
                  <a14:compatExt spid="_x0000_s10331"/>
                </a:ext>
                <a:ext uri="{FF2B5EF4-FFF2-40B4-BE49-F238E27FC236}">
                  <a16:creationId xmlns:a16="http://schemas.microsoft.com/office/drawing/2014/main" id="{00000000-0008-0000-0800-00005B2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127000</xdr:colOff>
          <xdr:row>10</xdr:row>
          <xdr:rowOff>146050</xdr:rowOff>
        </xdr:from>
        <xdr:to>
          <xdr:col>2</xdr:col>
          <xdr:colOff>317500</xdr:colOff>
          <xdr:row>10</xdr:row>
          <xdr:rowOff>361950</xdr:rowOff>
        </xdr:to>
        <xdr:sp macro="" textlink="">
          <xdr:nvSpPr>
            <xdr:cNvPr id="10332" name="Option Button 92" hidden="1">
              <a:extLst>
                <a:ext uri="{63B3BB69-23CF-44E3-9099-C40C66FF867C}">
                  <a14:compatExt spid="_x0000_s10332"/>
                </a:ext>
                <a:ext uri="{FF2B5EF4-FFF2-40B4-BE49-F238E27FC236}">
                  <a16:creationId xmlns:a16="http://schemas.microsoft.com/office/drawing/2014/main" id="{00000000-0008-0000-0800-00005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107950</xdr:colOff>
          <xdr:row>10</xdr:row>
          <xdr:rowOff>146050</xdr:rowOff>
        </xdr:from>
        <xdr:to>
          <xdr:col>3</xdr:col>
          <xdr:colOff>304800</xdr:colOff>
          <xdr:row>10</xdr:row>
          <xdr:rowOff>361950</xdr:rowOff>
        </xdr:to>
        <xdr:sp macro="" textlink="">
          <xdr:nvSpPr>
            <xdr:cNvPr id="10333" name="Option Button 93" hidden="1">
              <a:extLst>
                <a:ext uri="{63B3BB69-23CF-44E3-9099-C40C66FF867C}">
                  <a14:compatExt spid="_x0000_s10333"/>
                </a:ext>
                <a:ext uri="{FF2B5EF4-FFF2-40B4-BE49-F238E27FC236}">
                  <a16:creationId xmlns:a16="http://schemas.microsoft.com/office/drawing/2014/main" id="{00000000-0008-0000-0800-00005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10</xdr:row>
          <xdr:rowOff>146050</xdr:rowOff>
        </xdr:from>
        <xdr:to>
          <xdr:col>4</xdr:col>
          <xdr:colOff>317500</xdr:colOff>
          <xdr:row>10</xdr:row>
          <xdr:rowOff>374650</xdr:rowOff>
        </xdr:to>
        <xdr:sp macro="" textlink="">
          <xdr:nvSpPr>
            <xdr:cNvPr id="10334" name="Option Button 94" hidden="1">
              <a:extLst>
                <a:ext uri="{63B3BB69-23CF-44E3-9099-C40C66FF867C}">
                  <a14:compatExt spid="_x0000_s10334"/>
                </a:ext>
                <a:ext uri="{FF2B5EF4-FFF2-40B4-BE49-F238E27FC236}">
                  <a16:creationId xmlns:a16="http://schemas.microsoft.com/office/drawing/2014/main" id="{00000000-0008-0000-0800-00005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9.xml><?xml version="1.0" encoding="utf-8"?>
<xdr:wsDr xmlns:xdr="http://schemas.openxmlformats.org/drawingml/2006/spreadsheetDrawing" xmlns:a="http://schemas.openxmlformats.org/drawingml/2006/main">
  <xdr:twoCellAnchor>
    <xdr:from>
      <xdr:col>9</xdr:col>
      <xdr:colOff>0</xdr:colOff>
      <xdr:row>5</xdr:row>
      <xdr:rowOff>0</xdr:rowOff>
    </xdr:from>
    <xdr:to>
      <xdr:col>12</xdr:col>
      <xdr:colOff>85725</xdr:colOff>
      <xdr:row>5</xdr:row>
      <xdr:rowOff>361950</xdr:rowOff>
    </xdr:to>
    <xdr:sp macro="" textlink="">
      <xdr:nvSpPr>
        <xdr:cNvPr id="50" name="Afgeronde rechthoek 49">
          <a:hlinkClick xmlns:r="http://schemas.openxmlformats.org/officeDocument/2006/relationships" r:id="rId1"/>
          <a:extLst>
            <a:ext uri="{FF2B5EF4-FFF2-40B4-BE49-F238E27FC236}">
              <a16:creationId xmlns:a16="http://schemas.microsoft.com/office/drawing/2014/main" id="{00000000-0008-0000-0900-000032000000}"/>
            </a:ext>
          </a:extLst>
        </xdr:cNvPr>
        <xdr:cNvSpPr/>
      </xdr:nvSpPr>
      <xdr:spPr>
        <a:xfrm>
          <a:off x="11325225" y="1019175"/>
          <a:ext cx="1828800" cy="361950"/>
        </a:xfrm>
        <a:prstGeom prst="roundRect">
          <a:avLst/>
        </a:prstGeom>
        <a:solidFill>
          <a:srgbClr val="00B0F0"/>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nl-NL" sz="1800"/>
            <a:t>totaaloverzicht</a:t>
          </a:r>
        </a:p>
      </xdr:txBody>
    </xdr:sp>
    <xdr:clientData fPrintsWithSheet="0"/>
  </xdr:twoCellAnchor>
  <xdr:twoCellAnchor>
    <xdr:from>
      <xdr:col>8</xdr:col>
      <xdr:colOff>0</xdr:colOff>
      <xdr:row>7</xdr:row>
      <xdr:rowOff>0</xdr:rowOff>
    </xdr:from>
    <xdr:to>
      <xdr:col>12</xdr:col>
      <xdr:colOff>104775</xdr:colOff>
      <xdr:row>10</xdr:row>
      <xdr:rowOff>0</xdr:rowOff>
    </xdr:to>
    <xdr:sp macro="" textlink="">
      <xdr:nvSpPr>
        <xdr:cNvPr id="51" name="Toelichting met PIJL-LINKS 50">
          <a:extLst>
            <a:ext uri="{FF2B5EF4-FFF2-40B4-BE49-F238E27FC236}">
              <a16:creationId xmlns:a16="http://schemas.microsoft.com/office/drawing/2014/main" id="{00000000-0008-0000-0900-000033000000}"/>
            </a:ext>
          </a:extLst>
        </xdr:cNvPr>
        <xdr:cNvSpPr/>
      </xdr:nvSpPr>
      <xdr:spPr>
        <a:xfrm>
          <a:off x="11363325" y="2009775"/>
          <a:ext cx="1847850" cy="1514475"/>
        </a:xfrm>
        <a:prstGeom prst="leftArrowCallout">
          <a:avLst>
            <a:gd name="adj1" fmla="val 23649"/>
            <a:gd name="adj2" fmla="val 25000"/>
            <a:gd name="adj3" fmla="val 25000"/>
            <a:gd name="adj4" fmla="val 71000"/>
          </a:avLst>
        </a:prstGeom>
        <a:solidFill>
          <a:srgbClr val="00B0F0"/>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nl-NL" sz="1400"/>
            <a:t>selectievakjes uitzetten?</a:t>
          </a:r>
        </a:p>
        <a:p>
          <a:pPr algn="l"/>
          <a:endParaRPr lang="nl-NL" sz="1400"/>
        </a:p>
        <a:p>
          <a:pPr algn="l"/>
          <a:r>
            <a:rPr lang="nl-NL" sz="1400"/>
            <a:t>selecteer</a:t>
          </a:r>
          <a:r>
            <a:rPr lang="nl-NL" sz="1400" baseline="0"/>
            <a:t> de getallenrij  + druk op Delete</a:t>
          </a:r>
          <a:endParaRPr lang="nl-NL" sz="1400"/>
        </a:p>
      </xdr:txBody>
    </xdr:sp>
    <xdr:clientData/>
  </xdr:twoCellAnchor>
  <mc:AlternateContent xmlns:mc="http://schemas.openxmlformats.org/markup-compatibility/2006">
    <mc:Choice xmlns:a14="http://schemas.microsoft.com/office/drawing/2010/main" Requires="a14">
      <xdr:twoCellAnchor editAs="oneCell">
        <xdr:from>
          <xdr:col>2</xdr:col>
          <xdr:colOff>0</xdr:colOff>
          <xdr:row>16</xdr:row>
          <xdr:rowOff>0</xdr:rowOff>
        </xdr:from>
        <xdr:to>
          <xdr:col>5</xdr:col>
          <xdr:colOff>0</xdr:colOff>
          <xdr:row>17</xdr:row>
          <xdr:rowOff>0</xdr:rowOff>
        </xdr:to>
        <xdr:sp macro="" textlink="">
          <xdr:nvSpPr>
            <xdr:cNvPr id="11332" name="Group Box 68" hidden="1">
              <a:extLst>
                <a:ext uri="{63B3BB69-23CF-44E3-9099-C40C66FF867C}">
                  <a14:compatExt spid="_x0000_s11332"/>
                </a:ext>
                <a:ext uri="{FF2B5EF4-FFF2-40B4-BE49-F238E27FC236}">
                  <a16:creationId xmlns:a16="http://schemas.microsoft.com/office/drawing/2014/main" id="{00000000-0008-0000-0900-0000442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127000</xdr:colOff>
          <xdr:row>16</xdr:row>
          <xdr:rowOff>146050</xdr:rowOff>
        </xdr:from>
        <xdr:to>
          <xdr:col>3</xdr:col>
          <xdr:colOff>323850</xdr:colOff>
          <xdr:row>16</xdr:row>
          <xdr:rowOff>361950</xdr:rowOff>
        </xdr:to>
        <xdr:sp macro="" textlink="">
          <xdr:nvSpPr>
            <xdr:cNvPr id="11333" name="Option Button 69" hidden="1">
              <a:extLst>
                <a:ext uri="{63B3BB69-23CF-44E3-9099-C40C66FF867C}">
                  <a14:compatExt spid="_x0000_s11333"/>
                </a:ext>
                <a:ext uri="{FF2B5EF4-FFF2-40B4-BE49-F238E27FC236}">
                  <a16:creationId xmlns:a16="http://schemas.microsoft.com/office/drawing/2014/main" id="{00000000-0008-0000-0900-00004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16</xdr:row>
          <xdr:rowOff>133350</xdr:rowOff>
        </xdr:from>
        <xdr:to>
          <xdr:col>4</xdr:col>
          <xdr:colOff>317500</xdr:colOff>
          <xdr:row>16</xdr:row>
          <xdr:rowOff>355600</xdr:rowOff>
        </xdr:to>
        <xdr:sp macro="" textlink="">
          <xdr:nvSpPr>
            <xdr:cNvPr id="11334" name="Option Button 70" hidden="1">
              <a:extLst>
                <a:ext uri="{63B3BB69-23CF-44E3-9099-C40C66FF867C}">
                  <a14:compatExt spid="_x0000_s11334"/>
                </a:ext>
                <a:ext uri="{FF2B5EF4-FFF2-40B4-BE49-F238E27FC236}">
                  <a16:creationId xmlns:a16="http://schemas.microsoft.com/office/drawing/2014/main" id="{00000000-0008-0000-0900-00004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17</xdr:row>
          <xdr:rowOff>0</xdr:rowOff>
        </xdr:from>
        <xdr:to>
          <xdr:col>5</xdr:col>
          <xdr:colOff>0</xdr:colOff>
          <xdr:row>18</xdr:row>
          <xdr:rowOff>0</xdr:rowOff>
        </xdr:to>
        <xdr:sp macro="" textlink="">
          <xdr:nvSpPr>
            <xdr:cNvPr id="11335" name="Group Box 71" hidden="1">
              <a:extLst>
                <a:ext uri="{63B3BB69-23CF-44E3-9099-C40C66FF867C}">
                  <a14:compatExt spid="_x0000_s11335"/>
                </a:ext>
                <a:ext uri="{FF2B5EF4-FFF2-40B4-BE49-F238E27FC236}">
                  <a16:creationId xmlns:a16="http://schemas.microsoft.com/office/drawing/2014/main" id="{00000000-0008-0000-0900-0000472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127000</xdr:colOff>
          <xdr:row>17</xdr:row>
          <xdr:rowOff>146050</xdr:rowOff>
        </xdr:from>
        <xdr:to>
          <xdr:col>3</xdr:col>
          <xdr:colOff>323850</xdr:colOff>
          <xdr:row>17</xdr:row>
          <xdr:rowOff>361950</xdr:rowOff>
        </xdr:to>
        <xdr:sp macro="" textlink="">
          <xdr:nvSpPr>
            <xdr:cNvPr id="11336" name="Option Button 72" hidden="1">
              <a:extLst>
                <a:ext uri="{63B3BB69-23CF-44E3-9099-C40C66FF867C}">
                  <a14:compatExt spid="_x0000_s11336"/>
                </a:ext>
                <a:ext uri="{FF2B5EF4-FFF2-40B4-BE49-F238E27FC236}">
                  <a16:creationId xmlns:a16="http://schemas.microsoft.com/office/drawing/2014/main" id="{00000000-0008-0000-0900-00004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17</xdr:row>
          <xdr:rowOff>133350</xdr:rowOff>
        </xdr:from>
        <xdr:to>
          <xdr:col>4</xdr:col>
          <xdr:colOff>317500</xdr:colOff>
          <xdr:row>17</xdr:row>
          <xdr:rowOff>355600</xdr:rowOff>
        </xdr:to>
        <xdr:sp macro="" textlink="">
          <xdr:nvSpPr>
            <xdr:cNvPr id="11337" name="Option Button 73" hidden="1">
              <a:extLst>
                <a:ext uri="{63B3BB69-23CF-44E3-9099-C40C66FF867C}">
                  <a14:compatExt spid="_x0000_s11337"/>
                </a:ext>
                <a:ext uri="{FF2B5EF4-FFF2-40B4-BE49-F238E27FC236}">
                  <a16:creationId xmlns:a16="http://schemas.microsoft.com/office/drawing/2014/main" id="{00000000-0008-0000-0900-00004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18</xdr:row>
          <xdr:rowOff>0</xdr:rowOff>
        </xdr:from>
        <xdr:to>
          <xdr:col>5</xdr:col>
          <xdr:colOff>0</xdr:colOff>
          <xdr:row>19</xdr:row>
          <xdr:rowOff>0</xdr:rowOff>
        </xdr:to>
        <xdr:sp macro="" textlink="">
          <xdr:nvSpPr>
            <xdr:cNvPr id="11338" name="Group Box 74" hidden="1">
              <a:extLst>
                <a:ext uri="{63B3BB69-23CF-44E3-9099-C40C66FF867C}">
                  <a14:compatExt spid="_x0000_s11338"/>
                </a:ext>
                <a:ext uri="{FF2B5EF4-FFF2-40B4-BE49-F238E27FC236}">
                  <a16:creationId xmlns:a16="http://schemas.microsoft.com/office/drawing/2014/main" id="{00000000-0008-0000-0900-00004A2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127000</xdr:colOff>
          <xdr:row>18</xdr:row>
          <xdr:rowOff>146050</xdr:rowOff>
        </xdr:from>
        <xdr:to>
          <xdr:col>3</xdr:col>
          <xdr:colOff>323850</xdr:colOff>
          <xdr:row>18</xdr:row>
          <xdr:rowOff>361950</xdr:rowOff>
        </xdr:to>
        <xdr:sp macro="" textlink="">
          <xdr:nvSpPr>
            <xdr:cNvPr id="11339" name="Option Button 75" hidden="1">
              <a:extLst>
                <a:ext uri="{63B3BB69-23CF-44E3-9099-C40C66FF867C}">
                  <a14:compatExt spid="_x0000_s11339"/>
                </a:ext>
                <a:ext uri="{FF2B5EF4-FFF2-40B4-BE49-F238E27FC236}">
                  <a16:creationId xmlns:a16="http://schemas.microsoft.com/office/drawing/2014/main" id="{00000000-0008-0000-0900-00004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18</xdr:row>
          <xdr:rowOff>133350</xdr:rowOff>
        </xdr:from>
        <xdr:to>
          <xdr:col>4</xdr:col>
          <xdr:colOff>317500</xdr:colOff>
          <xdr:row>18</xdr:row>
          <xdr:rowOff>355600</xdr:rowOff>
        </xdr:to>
        <xdr:sp macro="" textlink="">
          <xdr:nvSpPr>
            <xdr:cNvPr id="11340" name="Option Button 76" hidden="1">
              <a:extLst>
                <a:ext uri="{63B3BB69-23CF-44E3-9099-C40C66FF867C}">
                  <a14:compatExt spid="_x0000_s11340"/>
                </a:ext>
                <a:ext uri="{FF2B5EF4-FFF2-40B4-BE49-F238E27FC236}">
                  <a16:creationId xmlns:a16="http://schemas.microsoft.com/office/drawing/2014/main" id="{00000000-0008-0000-0900-00004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xdr:row>
          <xdr:rowOff>0</xdr:rowOff>
        </xdr:from>
        <xdr:to>
          <xdr:col>5</xdr:col>
          <xdr:colOff>0</xdr:colOff>
          <xdr:row>6</xdr:row>
          <xdr:rowOff>0</xdr:rowOff>
        </xdr:to>
        <xdr:sp macro="" textlink="">
          <xdr:nvSpPr>
            <xdr:cNvPr id="11341" name="Group Box 77" hidden="1">
              <a:extLst>
                <a:ext uri="{63B3BB69-23CF-44E3-9099-C40C66FF867C}">
                  <a14:compatExt spid="_x0000_s11341"/>
                </a:ext>
                <a:ext uri="{FF2B5EF4-FFF2-40B4-BE49-F238E27FC236}">
                  <a16:creationId xmlns:a16="http://schemas.microsoft.com/office/drawing/2014/main" id="{00000000-0008-0000-0900-00004D2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127000</xdr:colOff>
          <xdr:row>5</xdr:row>
          <xdr:rowOff>146050</xdr:rowOff>
        </xdr:from>
        <xdr:to>
          <xdr:col>2</xdr:col>
          <xdr:colOff>317500</xdr:colOff>
          <xdr:row>5</xdr:row>
          <xdr:rowOff>361950</xdr:rowOff>
        </xdr:to>
        <xdr:sp macro="" textlink="">
          <xdr:nvSpPr>
            <xdr:cNvPr id="11342" name="Option Button 78" hidden="1">
              <a:extLst>
                <a:ext uri="{63B3BB69-23CF-44E3-9099-C40C66FF867C}">
                  <a14:compatExt spid="_x0000_s11342"/>
                </a:ext>
                <a:ext uri="{FF2B5EF4-FFF2-40B4-BE49-F238E27FC236}">
                  <a16:creationId xmlns:a16="http://schemas.microsoft.com/office/drawing/2014/main" id="{00000000-0008-0000-0900-00004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107950</xdr:colOff>
          <xdr:row>5</xdr:row>
          <xdr:rowOff>146050</xdr:rowOff>
        </xdr:from>
        <xdr:to>
          <xdr:col>3</xdr:col>
          <xdr:colOff>304800</xdr:colOff>
          <xdr:row>5</xdr:row>
          <xdr:rowOff>361950</xdr:rowOff>
        </xdr:to>
        <xdr:sp macro="" textlink="">
          <xdr:nvSpPr>
            <xdr:cNvPr id="11343" name="Option Button 79" hidden="1">
              <a:extLst>
                <a:ext uri="{63B3BB69-23CF-44E3-9099-C40C66FF867C}">
                  <a14:compatExt spid="_x0000_s11343"/>
                </a:ext>
                <a:ext uri="{FF2B5EF4-FFF2-40B4-BE49-F238E27FC236}">
                  <a16:creationId xmlns:a16="http://schemas.microsoft.com/office/drawing/2014/main" id="{00000000-0008-0000-0900-00004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5</xdr:row>
          <xdr:rowOff>146050</xdr:rowOff>
        </xdr:from>
        <xdr:to>
          <xdr:col>4</xdr:col>
          <xdr:colOff>317500</xdr:colOff>
          <xdr:row>5</xdr:row>
          <xdr:rowOff>374650</xdr:rowOff>
        </xdr:to>
        <xdr:sp macro="" textlink="">
          <xdr:nvSpPr>
            <xdr:cNvPr id="11344" name="Option Button 80" hidden="1">
              <a:extLst>
                <a:ext uri="{63B3BB69-23CF-44E3-9099-C40C66FF867C}">
                  <a14:compatExt spid="_x0000_s11344"/>
                </a:ext>
                <a:ext uri="{FF2B5EF4-FFF2-40B4-BE49-F238E27FC236}">
                  <a16:creationId xmlns:a16="http://schemas.microsoft.com/office/drawing/2014/main" id="{00000000-0008-0000-0900-00005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xdr:row>
          <xdr:rowOff>0</xdr:rowOff>
        </xdr:from>
        <xdr:to>
          <xdr:col>5</xdr:col>
          <xdr:colOff>0</xdr:colOff>
          <xdr:row>7</xdr:row>
          <xdr:rowOff>0</xdr:rowOff>
        </xdr:to>
        <xdr:sp macro="" textlink="">
          <xdr:nvSpPr>
            <xdr:cNvPr id="11345" name="Group Box 81" hidden="1">
              <a:extLst>
                <a:ext uri="{63B3BB69-23CF-44E3-9099-C40C66FF867C}">
                  <a14:compatExt spid="_x0000_s11345"/>
                </a:ext>
                <a:ext uri="{FF2B5EF4-FFF2-40B4-BE49-F238E27FC236}">
                  <a16:creationId xmlns:a16="http://schemas.microsoft.com/office/drawing/2014/main" id="{00000000-0008-0000-0900-0000512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127000</xdr:colOff>
          <xdr:row>6</xdr:row>
          <xdr:rowOff>146050</xdr:rowOff>
        </xdr:from>
        <xdr:to>
          <xdr:col>2</xdr:col>
          <xdr:colOff>317500</xdr:colOff>
          <xdr:row>6</xdr:row>
          <xdr:rowOff>361950</xdr:rowOff>
        </xdr:to>
        <xdr:sp macro="" textlink="">
          <xdr:nvSpPr>
            <xdr:cNvPr id="11346" name="Option Button 82" hidden="1">
              <a:extLst>
                <a:ext uri="{63B3BB69-23CF-44E3-9099-C40C66FF867C}">
                  <a14:compatExt spid="_x0000_s11346"/>
                </a:ext>
                <a:ext uri="{FF2B5EF4-FFF2-40B4-BE49-F238E27FC236}">
                  <a16:creationId xmlns:a16="http://schemas.microsoft.com/office/drawing/2014/main" id="{00000000-0008-0000-0900-00005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107950</xdr:colOff>
          <xdr:row>6</xdr:row>
          <xdr:rowOff>146050</xdr:rowOff>
        </xdr:from>
        <xdr:to>
          <xdr:col>3</xdr:col>
          <xdr:colOff>304800</xdr:colOff>
          <xdr:row>6</xdr:row>
          <xdr:rowOff>361950</xdr:rowOff>
        </xdr:to>
        <xdr:sp macro="" textlink="">
          <xdr:nvSpPr>
            <xdr:cNvPr id="11347" name="Option Button 83" hidden="1">
              <a:extLst>
                <a:ext uri="{63B3BB69-23CF-44E3-9099-C40C66FF867C}">
                  <a14:compatExt spid="_x0000_s11347"/>
                </a:ext>
                <a:ext uri="{FF2B5EF4-FFF2-40B4-BE49-F238E27FC236}">
                  <a16:creationId xmlns:a16="http://schemas.microsoft.com/office/drawing/2014/main" id="{00000000-0008-0000-0900-00005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6</xdr:row>
          <xdr:rowOff>146050</xdr:rowOff>
        </xdr:from>
        <xdr:to>
          <xdr:col>4</xdr:col>
          <xdr:colOff>317500</xdr:colOff>
          <xdr:row>6</xdr:row>
          <xdr:rowOff>374650</xdr:rowOff>
        </xdr:to>
        <xdr:sp macro="" textlink="">
          <xdr:nvSpPr>
            <xdr:cNvPr id="11348" name="Option Button 84" hidden="1">
              <a:extLst>
                <a:ext uri="{63B3BB69-23CF-44E3-9099-C40C66FF867C}">
                  <a14:compatExt spid="_x0000_s11348"/>
                </a:ext>
                <a:ext uri="{FF2B5EF4-FFF2-40B4-BE49-F238E27FC236}">
                  <a16:creationId xmlns:a16="http://schemas.microsoft.com/office/drawing/2014/main" id="{00000000-0008-0000-0900-00005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xdr:row>
          <xdr:rowOff>0</xdr:rowOff>
        </xdr:from>
        <xdr:to>
          <xdr:col>5</xdr:col>
          <xdr:colOff>0</xdr:colOff>
          <xdr:row>8</xdr:row>
          <xdr:rowOff>0</xdr:rowOff>
        </xdr:to>
        <xdr:sp macro="" textlink="">
          <xdr:nvSpPr>
            <xdr:cNvPr id="11349" name="Group Box 85" hidden="1">
              <a:extLst>
                <a:ext uri="{63B3BB69-23CF-44E3-9099-C40C66FF867C}">
                  <a14:compatExt spid="_x0000_s11349"/>
                </a:ext>
                <a:ext uri="{FF2B5EF4-FFF2-40B4-BE49-F238E27FC236}">
                  <a16:creationId xmlns:a16="http://schemas.microsoft.com/office/drawing/2014/main" id="{00000000-0008-0000-0900-0000552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127000</xdr:colOff>
          <xdr:row>7</xdr:row>
          <xdr:rowOff>146050</xdr:rowOff>
        </xdr:from>
        <xdr:to>
          <xdr:col>2</xdr:col>
          <xdr:colOff>317500</xdr:colOff>
          <xdr:row>7</xdr:row>
          <xdr:rowOff>361950</xdr:rowOff>
        </xdr:to>
        <xdr:sp macro="" textlink="">
          <xdr:nvSpPr>
            <xdr:cNvPr id="11350" name="Option Button 86" hidden="1">
              <a:extLst>
                <a:ext uri="{63B3BB69-23CF-44E3-9099-C40C66FF867C}">
                  <a14:compatExt spid="_x0000_s11350"/>
                </a:ext>
                <a:ext uri="{FF2B5EF4-FFF2-40B4-BE49-F238E27FC236}">
                  <a16:creationId xmlns:a16="http://schemas.microsoft.com/office/drawing/2014/main" id="{00000000-0008-0000-0900-00005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107950</xdr:colOff>
          <xdr:row>7</xdr:row>
          <xdr:rowOff>146050</xdr:rowOff>
        </xdr:from>
        <xdr:to>
          <xdr:col>3</xdr:col>
          <xdr:colOff>304800</xdr:colOff>
          <xdr:row>7</xdr:row>
          <xdr:rowOff>361950</xdr:rowOff>
        </xdr:to>
        <xdr:sp macro="" textlink="">
          <xdr:nvSpPr>
            <xdr:cNvPr id="11351" name="Option Button 87" hidden="1">
              <a:extLst>
                <a:ext uri="{63B3BB69-23CF-44E3-9099-C40C66FF867C}">
                  <a14:compatExt spid="_x0000_s11351"/>
                </a:ext>
                <a:ext uri="{FF2B5EF4-FFF2-40B4-BE49-F238E27FC236}">
                  <a16:creationId xmlns:a16="http://schemas.microsoft.com/office/drawing/2014/main" id="{00000000-0008-0000-0900-00005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7</xdr:row>
          <xdr:rowOff>146050</xdr:rowOff>
        </xdr:from>
        <xdr:to>
          <xdr:col>4</xdr:col>
          <xdr:colOff>317500</xdr:colOff>
          <xdr:row>7</xdr:row>
          <xdr:rowOff>374650</xdr:rowOff>
        </xdr:to>
        <xdr:sp macro="" textlink="">
          <xdr:nvSpPr>
            <xdr:cNvPr id="11352" name="Option Button 88" hidden="1">
              <a:extLst>
                <a:ext uri="{63B3BB69-23CF-44E3-9099-C40C66FF867C}">
                  <a14:compatExt spid="_x0000_s11352"/>
                </a:ext>
                <a:ext uri="{FF2B5EF4-FFF2-40B4-BE49-F238E27FC236}">
                  <a16:creationId xmlns:a16="http://schemas.microsoft.com/office/drawing/2014/main" id="{00000000-0008-0000-0900-00005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0</xdr:rowOff>
        </xdr:from>
        <xdr:to>
          <xdr:col>5</xdr:col>
          <xdr:colOff>0</xdr:colOff>
          <xdr:row>9</xdr:row>
          <xdr:rowOff>0</xdr:rowOff>
        </xdr:to>
        <xdr:sp macro="" textlink="">
          <xdr:nvSpPr>
            <xdr:cNvPr id="11353" name="Group Box 89" hidden="1">
              <a:extLst>
                <a:ext uri="{63B3BB69-23CF-44E3-9099-C40C66FF867C}">
                  <a14:compatExt spid="_x0000_s11353"/>
                </a:ext>
                <a:ext uri="{FF2B5EF4-FFF2-40B4-BE49-F238E27FC236}">
                  <a16:creationId xmlns:a16="http://schemas.microsoft.com/office/drawing/2014/main" id="{00000000-0008-0000-0900-0000592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127000</xdr:colOff>
          <xdr:row>8</xdr:row>
          <xdr:rowOff>146050</xdr:rowOff>
        </xdr:from>
        <xdr:to>
          <xdr:col>2</xdr:col>
          <xdr:colOff>317500</xdr:colOff>
          <xdr:row>8</xdr:row>
          <xdr:rowOff>361950</xdr:rowOff>
        </xdr:to>
        <xdr:sp macro="" textlink="">
          <xdr:nvSpPr>
            <xdr:cNvPr id="11354" name="Option Button 90" hidden="1">
              <a:extLst>
                <a:ext uri="{63B3BB69-23CF-44E3-9099-C40C66FF867C}">
                  <a14:compatExt spid="_x0000_s11354"/>
                </a:ext>
                <a:ext uri="{FF2B5EF4-FFF2-40B4-BE49-F238E27FC236}">
                  <a16:creationId xmlns:a16="http://schemas.microsoft.com/office/drawing/2014/main" id="{00000000-0008-0000-0900-00005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107950</xdr:colOff>
          <xdr:row>8</xdr:row>
          <xdr:rowOff>146050</xdr:rowOff>
        </xdr:from>
        <xdr:to>
          <xdr:col>3</xdr:col>
          <xdr:colOff>304800</xdr:colOff>
          <xdr:row>8</xdr:row>
          <xdr:rowOff>361950</xdr:rowOff>
        </xdr:to>
        <xdr:sp macro="" textlink="">
          <xdr:nvSpPr>
            <xdr:cNvPr id="11355" name="Option Button 91" hidden="1">
              <a:extLst>
                <a:ext uri="{63B3BB69-23CF-44E3-9099-C40C66FF867C}">
                  <a14:compatExt spid="_x0000_s11355"/>
                </a:ext>
                <a:ext uri="{FF2B5EF4-FFF2-40B4-BE49-F238E27FC236}">
                  <a16:creationId xmlns:a16="http://schemas.microsoft.com/office/drawing/2014/main" id="{00000000-0008-0000-0900-00005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8</xdr:row>
          <xdr:rowOff>146050</xdr:rowOff>
        </xdr:from>
        <xdr:to>
          <xdr:col>4</xdr:col>
          <xdr:colOff>317500</xdr:colOff>
          <xdr:row>8</xdr:row>
          <xdr:rowOff>374650</xdr:rowOff>
        </xdr:to>
        <xdr:sp macro="" textlink="">
          <xdr:nvSpPr>
            <xdr:cNvPr id="11356" name="Option Button 92" hidden="1">
              <a:extLst>
                <a:ext uri="{63B3BB69-23CF-44E3-9099-C40C66FF867C}">
                  <a14:compatExt spid="_x0000_s11356"/>
                </a:ext>
                <a:ext uri="{FF2B5EF4-FFF2-40B4-BE49-F238E27FC236}">
                  <a16:creationId xmlns:a16="http://schemas.microsoft.com/office/drawing/2014/main" id="{00000000-0008-0000-0900-00005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xdr:row>
          <xdr:rowOff>0</xdr:rowOff>
        </xdr:from>
        <xdr:to>
          <xdr:col>5</xdr:col>
          <xdr:colOff>0</xdr:colOff>
          <xdr:row>10</xdr:row>
          <xdr:rowOff>0</xdr:rowOff>
        </xdr:to>
        <xdr:sp macro="" textlink="">
          <xdr:nvSpPr>
            <xdr:cNvPr id="11357" name="Group Box 93" hidden="1">
              <a:extLst>
                <a:ext uri="{63B3BB69-23CF-44E3-9099-C40C66FF867C}">
                  <a14:compatExt spid="_x0000_s11357"/>
                </a:ext>
                <a:ext uri="{FF2B5EF4-FFF2-40B4-BE49-F238E27FC236}">
                  <a16:creationId xmlns:a16="http://schemas.microsoft.com/office/drawing/2014/main" id="{00000000-0008-0000-0900-00005D2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127000</xdr:colOff>
          <xdr:row>9</xdr:row>
          <xdr:rowOff>146050</xdr:rowOff>
        </xdr:from>
        <xdr:to>
          <xdr:col>2</xdr:col>
          <xdr:colOff>317500</xdr:colOff>
          <xdr:row>9</xdr:row>
          <xdr:rowOff>361950</xdr:rowOff>
        </xdr:to>
        <xdr:sp macro="" textlink="">
          <xdr:nvSpPr>
            <xdr:cNvPr id="11358" name="Option Button 94" hidden="1">
              <a:extLst>
                <a:ext uri="{63B3BB69-23CF-44E3-9099-C40C66FF867C}">
                  <a14:compatExt spid="_x0000_s11358"/>
                </a:ext>
                <a:ext uri="{FF2B5EF4-FFF2-40B4-BE49-F238E27FC236}">
                  <a16:creationId xmlns:a16="http://schemas.microsoft.com/office/drawing/2014/main" id="{00000000-0008-0000-0900-00005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107950</xdr:colOff>
          <xdr:row>9</xdr:row>
          <xdr:rowOff>146050</xdr:rowOff>
        </xdr:from>
        <xdr:to>
          <xdr:col>3</xdr:col>
          <xdr:colOff>304800</xdr:colOff>
          <xdr:row>9</xdr:row>
          <xdr:rowOff>361950</xdr:rowOff>
        </xdr:to>
        <xdr:sp macro="" textlink="">
          <xdr:nvSpPr>
            <xdr:cNvPr id="11359" name="Option Button 95" hidden="1">
              <a:extLst>
                <a:ext uri="{63B3BB69-23CF-44E3-9099-C40C66FF867C}">
                  <a14:compatExt spid="_x0000_s11359"/>
                </a:ext>
                <a:ext uri="{FF2B5EF4-FFF2-40B4-BE49-F238E27FC236}">
                  <a16:creationId xmlns:a16="http://schemas.microsoft.com/office/drawing/2014/main" id="{00000000-0008-0000-0900-00005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9</xdr:row>
          <xdr:rowOff>146050</xdr:rowOff>
        </xdr:from>
        <xdr:to>
          <xdr:col>4</xdr:col>
          <xdr:colOff>317500</xdr:colOff>
          <xdr:row>9</xdr:row>
          <xdr:rowOff>374650</xdr:rowOff>
        </xdr:to>
        <xdr:sp macro="" textlink="">
          <xdr:nvSpPr>
            <xdr:cNvPr id="11360" name="Option Button 96" hidden="1">
              <a:extLst>
                <a:ext uri="{63B3BB69-23CF-44E3-9099-C40C66FF867C}">
                  <a14:compatExt spid="_x0000_s11360"/>
                </a:ext>
                <a:ext uri="{FF2B5EF4-FFF2-40B4-BE49-F238E27FC236}">
                  <a16:creationId xmlns:a16="http://schemas.microsoft.com/office/drawing/2014/main" id="{00000000-0008-0000-0900-00006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5</xdr:col>
          <xdr:colOff>0</xdr:colOff>
          <xdr:row>11</xdr:row>
          <xdr:rowOff>0</xdr:rowOff>
        </xdr:to>
        <xdr:sp macro="" textlink="">
          <xdr:nvSpPr>
            <xdr:cNvPr id="11361" name="Group Box 97" hidden="1">
              <a:extLst>
                <a:ext uri="{63B3BB69-23CF-44E3-9099-C40C66FF867C}">
                  <a14:compatExt spid="_x0000_s11361"/>
                </a:ext>
                <a:ext uri="{FF2B5EF4-FFF2-40B4-BE49-F238E27FC236}">
                  <a16:creationId xmlns:a16="http://schemas.microsoft.com/office/drawing/2014/main" id="{00000000-0008-0000-0900-0000612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127000</xdr:colOff>
          <xdr:row>10</xdr:row>
          <xdr:rowOff>146050</xdr:rowOff>
        </xdr:from>
        <xdr:to>
          <xdr:col>2</xdr:col>
          <xdr:colOff>317500</xdr:colOff>
          <xdr:row>10</xdr:row>
          <xdr:rowOff>361950</xdr:rowOff>
        </xdr:to>
        <xdr:sp macro="" textlink="">
          <xdr:nvSpPr>
            <xdr:cNvPr id="11362" name="Option Button 98" hidden="1">
              <a:extLst>
                <a:ext uri="{63B3BB69-23CF-44E3-9099-C40C66FF867C}">
                  <a14:compatExt spid="_x0000_s11362"/>
                </a:ext>
                <a:ext uri="{FF2B5EF4-FFF2-40B4-BE49-F238E27FC236}">
                  <a16:creationId xmlns:a16="http://schemas.microsoft.com/office/drawing/2014/main" id="{00000000-0008-0000-0900-00006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107950</xdr:colOff>
          <xdr:row>10</xdr:row>
          <xdr:rowOff>146050</xdr:rowOff>
        </xdr:from>
        <xdr:to>
          <xdr:col>3</xdr:col>
          <xdr:colOff>304800</xdr:colOff>
          <xdr:row>10</xdr:row>
          <xdr:rowOff>361950</xdr:rowOff>
        </xdr:to>
        <xdr:sp macro="" textlink="">
          <xdr:nvSpPr>
            <xdr:cNvPr id="11363" name="Option Button 99" hidden="1">
              <a:extLst>
                <a:ext uri="{63B3BB69-23CF-44E3-9099-C40C66FF867C}">
                  <a14:compatExt spid="_x0000_s11363"/>
                </a:ext>
                <a:ext uri="{FF2B5EF4-FFF2-40B4-BE49-F238E27FC236}">
                  <a16:creationId xmlns:a16="http://schemas.microsoft.com/office/drawing/2014/main" id="{00000000-0008-0000-0900-00006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10</xdr:row>
          <xdr:rowOff>146050</xdr:rowOff>
        </xdr:from>
        <xdr:to>
          <xdr:col>4</xdr:col>
          <xdr:colOff>317500</xdr:colOff>
          <xdr:row>10</xdr:row>
          <xdr:rowOff>374650</xdr:rowOff>
        </xdr:to>
        <xdr:sp macro="" textlink="">
          <xdr:nvSpPr>
            <xdr:cNvPr id="11364" name="Option Button 100" hidden="1">
              <a:extLst>
                <a:ext uri="{63B3BB69-23CF-44E3-9099-C40C66FF867C}">
                  <a14:compatExt spid="_x0000_s11364"/>
                </a:ext>
                <a:ext uri="{FF2B5EF4-FFF2-40B4-BE49-F238E27FC236}">
                  <a16:creationId xmlns:a16="http://schemas.microsoft.com/office/drawing/2014/main" id="{00000000-0008-0000-0900-00006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11</xdr:row>
          <xdr:rowOff>0</xdr:rowOff>
        </xdr:from>
        <xdr:to>
          <xdr:col>5</xdr:col>
          <xdr:colOff>0</xdr:colOff>
          <xdr:row>12</xdr:row>
          <xdr:rowOff>0</xdr:rowOff>
        </xdr:to>
        <xdr:sp macro="" textlink="">
          <xdr:nvSpPr>
            <xdr:cNvPr id="11365" name="Group Box 101" hidden="1">
              <a:extLst>
                <a:ext uri="{63B3BB69-23CF-44E3-9099-C40C66FF867C}">
                  <a14:compatExt spid="_x0000_s11365"/>
                </a:ext>
                <a:ext uri="{FF2B5EF4-FFF2-40B4-BE49-F238E27FC236}">
                  <a16:creationId xmlns:a16="http://schemas.microsoft.com/office/drawing/2014/main" id="{00000000-0008-0000-0900-0000652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127000</xdr:colOff>
          <xdr:row>11</xdr:row>
          <xdr:rowOff>146050</xdr:rowOff>
        </xdr:from>
        <xdr:to>
          <xdr:col>2</xdr:col>
          <xdr:colOff>317500</xdr:colOff>
          <xdr:row>11</xdr:row>
          <xdr:rowOff>361950</xdr:rowOff>
        </xdr:to>
        <xdr:sp macro="" textlink="">
          <xdr:nvSpPr>
            <xdr:cNvPr id="11366" name="Option Button 102" hidden="1">
              <a:extLst>
                <a:ext uri="{63B3BB69-23CF-44E3-9099-C40C66FF867C}">
                  <a14:compatExt spid="_x0000_s11366"/>
                </a:ext>
                <a:ext uri="{FF2B5EF4-FFF2-40B4-BE49-F238E27FC236}">
                  <a16:creationId xmlns:a16="http://schemas.microsoft.com/office/drawing/2014/main" id="{00000000-0008-0000-0900-00006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107950</xdr:colOff>
          <xdr:row>11</xdr:row>
          <xdr:rowOff>146050</xdr:rowOff>
        </xdr:from>
        <xdr:to>
          <xdr:col>3</xdr:col>
          <xdr:colOff>304800</xdr:colOff>
          <xdr:row>11</xdr:row>
          <xdr:rowOff>361950</xdr:rowOff>
        </xdr:to>
        <xdr:sp macro="" textlink="">
          <xdr:nvSpPr>
            <xdr:cNvPr id="11367" name="Option Button 103" hidden="1">
              <a:extLst>
                <a:ext uri="{63B3BB69-23CF-44E3-9099-C40C66FF867C}">
                  <a14:compatExt spid="_x0000_s11367"/>
                </a:ext>
                <a:ext uri="{FF2B5EF4-FFF2-40B4-BE49-F238E27FC236}">
                  <a16:creationId xmlns:a16="http://schemas.microsoft.com/office/drawing/2014/main" id="{00000000-0008-0000-0900-00006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11</xdr:row>
          <xdr:rowOff>146050</xdr:rowOff>
        </xdr:from>
        <xdr:to>
          <xdr:col>4</xdr:col>
          <xdr:colOff>317500</xdr:colOff>
          <xdr:row>11</xdr:row>
          <xdr:rowOff>374650</xdr:rowOff>
        </xdr:to>
        <xdr:sp macro="" textlink="">
          <xdr:nvSpPr>
            <xdr:cNvPr id="11368" name="Option Button 104" hidden="1">
              <a:extLst>
                <a:ext uri="{63B3BB69-23CF-44E3-9099-C40C66FF867C}">
                  <a14:compatExt spid="_x0000_s11368"/>
                </a:ext>
                <a:ext uri="{FF2B5EF4-FFF2-40B4-BE49-F238E27FC236}">
                  <a16:creationId xmlns:a16="http://schemas.microsoft.com/office/drawing/2014/main" id="{00000000-0008-0000-0900-00006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12</xdr:row>
          <xdr:rowOff>0</xdr:rowOff>
        </xdr:from>
        <xdr:to>
          <xdr:col>5</xdr:col>
          <xdr:colOff>0</xdr:colOff>
          <xdr:row>13</xdr:row>
          <xdr:rowOff>0</xdr:rowOff>
        </xdr:to>
        <xdr:sp macro="" textlink="">
          <xdr:nvSpPr>
            <xdr:cNvPr id="11369" name="Group Box 105" hidden="1">
              <a:extLst>
                <a:ext uri="{63B3BB69-23CF-44E3-9099-C40C66FF867C}">
                  <a14:compatExt spid="_x0000_s11369"/>
                </a:ext>
                <a:ext uri="{FF2B5EF4-FFF2-40B4-BE49-F238E27FC236}">
                  <a16:creationId xmlns:a16="http://schemas.microsoft.com/office/drawing/2014/main" id="{00000000-0008-0000-0900-0000692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127000</xdr:colOff>
          <xdr:row>12</xdr:row>
          <xdr:rowOff>146050</xdr:rowOff>
        </xdr:from>
        <xdr:to>
          <xdr:col>2</xdr:col>
          <xdr:colOff>317500</xdr:colOff>
          <xdr:row>12</xdr:row>
          <xdr:rowOff>361950</xdr:rowOff>
        </xdr:to>
        <xdr:sp macro="" textlink="">
          <xdr:nvSpPr>
            <xdr:cNvPr id="11370" name="Option Button 106" hidden="1">
              <a:extLst>
                <a:ext uri="{63B3BB69-23CF-44E3-9099-C40C66FF867C}">
                  <a14:compatExt spid="_x0000_s11370"/>
                </a:ext>
                <a:ext uri="{FF2B5EF4-FFF2-40B4-BE49-F238E27FC236}">
                  <a16:creationId xmlns:a16="http://schemas.microsoft.com/office/drawing/2014/main" id="{00000000-0008-0000-0900-00006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107950</xdr:colOff>
          <xdr:row>12</xdr:row>
          <xdr:rowOff>146050</xdr:rowOff>
        </xdr:from>
        <xdr:to>
          <xdr:col>3</xdr:col>
          <xdr:colOff>304800</xdr:colOff>
          <xdr:row>12</xdr:row>
          <xdr:rowOff>361950</xdr:rowOff>
        </xdr:to>
        <xdr:sp macro="" textlink="">
          <xdr:nvSpPr>
            <xdr:cNvPr id="11371" name="Option Button 107" hidden="1">
              <a:extLst>
                <a:ext uri="{63B3BB69-23CF-44E3-9099-C40C66FF867C}">
                  <a14:compatExt spid="_x0000_s11371"/>
                </a:ext>
                <a:ext uri="{FF2B5EF4-FFF2-40B4-BE49-F238E27FC236}">
                  <a16:creationId xmlns:a16="http://schemas.microsoft.com/office/drawing/2014/main" id="{00000000-0008-0000-0900-00006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12</xdr:row>
          <xdr:rowOff>146050</xdr:rowOff>
        </xdr:from>
        <xdr:to>
          <xdr:col>4</xdr:col>
          <xdr:colOff>317500</xdr:colOff>
          <xdr:row>12</xdr:row>
          <xdr:rowOff>374650</xdr:rowOff>
        </xdr:to>
        <xdr:sp macro="" textlink="">
          <xdr:nvSpPr>
            <xdr:cNvPr id="11372" name="Option Button 108" hidden="1">
              <a:extLst>
                <a:ext uri="{63B3BB69-23CF-44E3-9099-C40C66FF867C}">
                  <a14:compatExt spid="_x0000_s11372"/>
                </a:ext>
                <a:ext uri="{FF2B5EF4-FFF2-40B4-BE49-F238E27FC236}">
                  <a16:creationId xmlns:a16="http://schemas.microsoft.com/office/drawing/2014/main" id="{00000000-0008-0000-0900-00006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Kantoorthema">
  <a:themeElements>
    <a:clrScheme name="Kanto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toor">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8" Type="http://schemas.openxmlformats.org/officeDocument/2006/relationships/ctrlProp" Target="../ctrlProps/ctrlProp211.xml"/><Relationship Id="rId13" Type="http://schemas.openxmlformats.org/officeDocument/2006/relationships/ctrlProp" Target="../ctrlProps/ctrlProp216.xml"/><Relationship Id="rId18" Type="http://schemas.openxmlformats.org/officeDocument/2006/relationships/ctrlProp" Target="../ctrlProps/ctrlProp221.xml"/><Relationship Id="rId26" Type="http://schemas.openxmlformats.org/officeDocument/2006/relationships/ctrlProp" Target="../ctrlProps/ctrlProp229.xml"/><Relationship Id="rId39" Type="http://schemas.openxmlformats.org/officeDocument/2006/relationships/ctrlProp" Target="../ctrlProps/ctrlProp242.xml"/><Relationship Id="rId3" Type="http://schemas.openxmlformats.org/officeDocument/2006/relationships/vmlDrawing" Target="../drawings/vmlDrawing7.vml"/><Relationship Id="rId21" Type="http://schemas.openxmlformats.org/officeDocument/2006/relationships/ctrlProp" Target="../ctrlProps/ctrlProp224.xml"/><Relationship Id="rId34" Type="http://schemas.openxmlformats.org/officeDocument/2006/relationships/ctrlProp" Target="../ctrlProps/ctrlProp237.xml"/><Relationship Id="rId42" Type="http://schemas.openxmlformats.org/officeDocument/2006/relationships/ctrlProp" Target="../ctrlProps/ctrlProp245.xml"/><Relationship Id="rId7" Type="http://schemas.openxmlformats.org/officeDocument/2006/relationships/ctrlProp" Target="../ctrlProps/ctrlProp210.xml"/><Relationship Id="rId12" Type="http://schemas.openxmlformats.org/officeDocument/2006/relationships/ctrlProp" Target="../ctrlProps/ctrlProp215.xml"/><Relationship Id="rId17" Type="http://schemas.openxmlformats.org/officeDocument/2006/relationships/ctrlProp" Target="../ctrlProps/ctrlProp220.xml"/><Relationship Id="rId25" Type="http://schemas.openxmlformats.org/officeDocument/2006/relationships/ctrlProp" Target="../ctrlProps/ctrlProp228.xml"/><Relationship Id="rId33" Type="http://schemas.openxmlformats.org/officeDocument/2006/relationships/ctrlProp" Target="../ctrlProps/ctrlProp236.xml"/><Relationship Id="rId38" Type="http://schemas.openxmlformats.org/officeDocument/2006/relationships/ctrlProp" Target="../ctrlProps/ctrlProp241.xml"/><Relationship Id="rId2" Type="http://schemas.openxmlformats.org/officeDocument/2006/relationships/drawing" Target="../drawings/drawing9.xml"/><Relationship Id="rId16" Type="http://schemas.openxmlformats.org/officeDocument/2006/relationships/ctrlProp" Target="../ctrlProps/ctrlProp219.xml"/><Relationship Id="rId20" Type="http://schemas.openxmlformats.org/officeDocument/2006/relationships/ctrlProp" Target="../ctrlProps/ctrlProp223.xml"/><Relationship Id="rId29" Type="http://schemas.openxmlformats.org/officeDocument/2006/relationships/ctrlProp" Target="../ctrlProps/ctrlProp232.xml"/><Relationship Id="rId41" Type="http://schemas.openxmlformats.org/officeDocument/2006/relationships/ctrlProp" Target="../ctrlProps/ctrlProp244.xml"/><Relationship Id="rId1" Type="http://schemas.openxmlformats.org/officeDocument/2006/relationships/printerSettings" Target="../printerSettings/printerSettings10.bin"/><Relationship Id="rId6" Type="http://schemas.openxmlformats.org/officeDocument/2006/relationships/ctrlProp" Target="../ctrlProps/ctrlProp209.xml"/><Relationship Id="rId11" Type="http://schemas.openxmlformats.org/officeDocument/2006/relationships/ctrlProp" Target="../ctrlProps/ctrlProp214.xml"/><Relationship Id="rId24" Type="http://schemas.openxmlformats.org/officeDocument/2006/relationships/ctrlProp" Target="../ctrlProps/ctrlProp227.xml"/><Relationship Id="rId32" Type="http://schemas.openxmlformats.org/officeDocument/2006/relationships/ctrlProp" Target="../ctrlProps/ctrlProp235.xml"/><Relationship Id="rId37" Type="http://schemas.openxmlformats.org/officeDocument/2006/relationships/ctrlProp" Target="../ctrlProps/ctrlProp240.xml"/><Relationship Id="rId40" Type="http://schemas.openxmlformats.org/officeDocument/2006/relationships/ctrlProp" Target="../ctrlProps/ctrlProp243.xml"/><Relationship Id="rId5" Type="http://schemas.openxmlformats.org/officeDocument/2006/relationships/ctrlProp" Target="../ctrlProps/ctrlProp208.xml"/><Relationship Id="rId15" Type="http://schemas.openxmlformats.org/officeDocument/2006/relationships/ctrlProp" Target="../ctrlProps/ctrlProp218.xml"/><Relationship Id="rId23" Type="http://schemas.openxmlformats.org/officeDocument/2006/relationships/ctrlProp" Target="../ctrlProps/ctrlProp226.xml"/><Relationship Id="rId28" Type="http://schemas.openxmlformats.org/officeDocument/2006/relationships/ctrlProp" Target="../ctrlProps/ctrlProp231.xml"/><Relationship Id="rId36" Type="http://schemas.openxmlformats.org/officeDocument/2006/relationships/ctrlProp" Target="../ctrlProps/ctrlProp239.xml"/><Relationship Id="rId10" Type="http://schemas.openxmlformats.org/officeDocument/2006/relationships/ctrlProp" Target="../ctrlProps/ctrlProp213.xml"/><Relationship Id="rId19" Type="http://schemas.openxmlformats.org/officeDocument/2006/relationships/ctrlProp" Target="../ctrlProps/ctrlProp222.xml"/><Relationship Id="rId31" Type="http://schemas.openxmlformats.org/officeDocument/2006/relationships/ctrlProp" Target="../ctrlProps/ctrlProp234.xml"/><Relationship Id="rId44" Type="http://schemas.openxmlformats.org/officeDocument/2006/relationships/ctrlProp" Target="../ctrlProps/ctrlProp247.xml"/><Relationship Id="rId4" Type="http://schemas.openxmlformats.org/officeDocument/2006/relationships/ctrlProp" Target="../ctrlProps/ctrlProp207.xml"/><Relationship Id="rId9" Type="http://schemas.openxmlformats.org/officeDocument/2006/relationships/ctrlProp" Target="../ctrlProps/ctrlProp212.xml"/><Relationship Id="rId14" Type="http://schemas.openxmlformats.org/officeDocument/2006/relationships/ctrlProp" Target="../ctrlProps/ctrlProp217.xml"/><Relationship Id="rId22" Type="http://schemas.openxmlformats.org/officeDocument/2006/relationships/ctrlProp" Target="../ctrlProps/ctrlProp225.xml"/><Relationship Id="rId27" Type="http://schemas.openxmlformats.org/officeDocument/2006/relationships/ctrlProp" Target="../ctrlProps/ctrlProp230.xml"/><Relationship Id="rId30" Type="http://schemas.openxmlformats.org/officeDocument/2006/relationships/ctrlProp" Target="../ctrlProps/ctrlProp233.xml"/><Relationship Id="rId35" Type="http://schemas.openxmlformats.org/officeDocument/2006/relationships/ctrlProp" Target="../ctrlProps/ctrlProp238.xml"/><Relationship Id="rId43" Type="http://schemas.openxmlformats.org/officeDocument/2006/relationships/ctrlProp" Target="../ctrlProps/ctrlProp246.xml"/></Relationships>
</file>

<file path=xl/worksheets/_rels/sheet11.xml.rels><?xml version="1.0" encoding="UTF-8" standalone="yes"?>
<Relationships xmlns="http://schemas.openxmlformats.org/package/2006/relationships"><Relationship Id="rId8" Type="http://schemas.openxmlformats.org/officeDocument/2006/relationships/ctrlProp" Target="../ctrlProps/ctrlProp252.xml"/><Relationship Id="rId13" Type="http://schemas.openxmlformats.org/officeDocument/2006/relationships/ctrlProp" Target="../ctrlProps/ctrlProp257.xml"/><Relationship Id="rId3" Type="http://schemas.openxmlformats.org/officeDocument/2006/relationships/vmlDrawing" Target="../drawings/vmlDrawing8.vml"/><Relationship Id="rId7" Type="http://schemas.openxmlformats.org/officeDocument/2006/relationships/ctrlProp" Target="../ctrlProps/ctrlProp251.xml"/><Relationship Id="rId12" Type="http://schemas.openxmlformats.org/officeDocument/2006/relationships/ctrlProp" Target="../ctrlProps/ctrlProp256.xml"/><Relationship Id="rId2" Type="http://schemas.openxmlformats.org/officeDocument/2006/relationships/drawing" Target="../drawings/drawing10.xml"/><Relationship Id="rId16" Type="http://schemas.openxmlformats.org/officeDocument/2006/relationships/ctrlProp" Target="../ctrlProps/ctrlProp260.xml"/><Relationship Id="rId1" Type="http://schemas.openxmlformats.org/officeDocument/2006/relationships/printerSettings" Target="../printerSettings/printerSettings11.bin"/><Relationship Id="rId6" Type="http://schemas.openxmlformats.org/officeDocument/2006/relationships/ctrlProp" Target="../ctrlProps/ctrlProp250.xml"/><Relationship Id="rId11" Type="http://schemas.openxmlformats.org/officeDocument/2006/relationships/ctrlProp" Target="../ctrlProps/ctrlProp255.xml"/><Relationship Id="rId5" Type="http://schemas.openxmlformats.org/officeDocument/2006/relationships/ctrlProp" Target="../ctrlProps/ctrlProp249.xml"/><Relationship Id="rId15" Type="http://schemas.openxmlformats.org/officeDocument/2006/relationships/ctrlProp" Target="../ctrlProps/ctrlProp259.xml"/><Relationship Id="rId10" Type="http://schemas.openxmlformats.org/officeDocument/2006/relationships/ctrlProp" Target="../ctrlProps/ctrlProp254.xml"/><Relationship Id="rId4" Type="http://schemas.openxmlformats.org/officeDocument/2006/relationships/ctrlProp" Target="../ctrlProps/ctrlProp248.xml"/><Relationship Id="rId9" Type="http://schemas.openxmlformats.org/officeDocument/2006/relationships/ctrlProp" Target="../ctrlProps/ctrlProp253.xml"/><Relationship Id="rId14" Type="http://schemas.openxmlformats.org/officeDocument/2006/relationships/ctrlProp" Target="../ctrlProps/ctrlProp258.xml"/></Relationships>
</file>

<file path=xl/worksheets/_rels/sheet12.xml.rels><?xml version="1.0" encoding="UTF-8" standalone="yes"?>
<Relationships xmlns="http://schemas.openxmlformats.org/package/2006/relationships"><Relationship Id="rId8" Type="http://schemas.openxmlformats.org/officeDocument/2006/relationships/ctrlProp" Target="../ctrlProps/ctrlProp265.xml"/><Relationship Id="rId13" Type="http://schemas.openxmlformats.org/officeDocument/2006/relationships/ctrlProp" Target="../ctrlProps/ctrlProp270.xml"/><Relationship Id="rId3" Type="http://schemas.openxmlformats.org/officeDocument/2006/relationships/vmlDrawing" Target="../drawings/vmlDrawing9.vml"/><Relationship Id="rId7" Type="http://schemas.openxmlformats.org/officeDocument/2006/relationships/ctrlProp" Target="../ctrlProps/ctrlProp264.xml"/><Relationship Id="rId12" Type="http://schemas.openxmlformats.org/officeDocument/2006/relationships/ctrlProp" Target="../ctrlProps/ctrlProp269.xml"/><Relationship Id="rId2" Type="http://schemas.openxmlformats.org/officeDocument/2006/relationships/drawing" Target="../drawings/drawing11.xml"/><Relationship Id="rId16" Type="http://schemas.openxmlformats.org/officeDocument/2006/relationships/ctrlProp" Target="../ctrlProps/ctrlProp273.xml"/><Relationship Id="rId1" Type="http://schemas.openxmlformats.org/officeDocument/2006/relationships/printerSettings" Target="../printerSettings/printerSettings12.bin"/><Relationship Id="rId6" Type="http://schemas.openxmlformats.org/officeDocument/2006/relationships/ctrlProp" Target="../ctrlProps/ctrlProp263.xml"/><Relationship Id="rId11" Type="http://schemas.openxmlformats.org/officeDocument/2006/relationships/ctrlProp" Target="../ctrlProps/ctrlProp268.xml"/><Relationship Id="rId5" Type="http://schemas.openxmlformats.org/officeDocument/2006/relationships/ctrlProp" Target="../ctrlProps/ctrlProp262.xml"/><Relationship Id="rId15" Type="http://schemas.openxmlformats.org/officeDocument/2006/relationships/ctrlProp" Target="../ctrlProps/ctrlProp272.xml"/><Relationship Id="rId10" Type="http://schemas.openxmlformats.org/officeDocument/2006/relationships/ctrlProp" Target="../ctrlProps/ctrlProp267.xml"/><Relationship Id="rId4" Type="http://schemas.openxmlformats.org/officeDocument/2006/relationships/ctrlProp" Target="../ctrlProps/ctrlProp261.xml"/><Relationship Id="rId9" Type="http://schemas.openxmlformats.org/officeDocument/2006/relationships/ctrlProp" Target="../ctrlProps/ctrlProp266.xml"/><Relationship Id="rId14" Type="http://schemas.openxmlformats.org/officeDocument/2006/relationships/ctrlProp" Target="../ctrlProps/ctrlProp271.xml"/></Relationships>
</file>

<file path=xl/worksheets/_rels/sheet13.xml.rels><?xml version="1.0" encoding="UTF-8" standalone="yes"?>
<Relationships xmlns="http://schemas.openxmlformats.org/package/2006/relationships"><Relationship Id="rId8" Type="http://schemas.openxmlformats.org/officeDocument/2006/relationships/ctrlProp" Target="../ctrlProps/ctrlProp278.xml"/><Relationship Id="rId13" Type="http://schemas.openxmlformats.org/officeDocument/2006/relationships/ctrlProp" Target="../ctrlProps/ctrlProp283.xml"/><Relationship Id="rId3" Type="http://schemas.openxmlformats.org/officeDocument/2006/relationships/vmlDrawing" Target="../drawings/vmlDrawing10.vml"/><Relationship Id="rId7" Type="http://schemas.openxmlformats.org/officeDocument/2006/relationships/ctrlProp" Target="../ctrlProps/ctrlProp277.xml"/><Relationship Id="rId12" Type="http://schemas.openxmlformats.org/officeDocument/2006/relationships/ctrlProp" Target="../ctrlProps/ctrlProp282.xml"/><Relationship Id="rId2" Type="http://schemas.openxmlformats.org/officeDocument/2006/relationships/drawing" Target="../drawings/drawing12.xml"/><Relationship Id="rId16" Type="http://schemas.openxmlformats.org/officeDocument/2006/relationships/ctrlProp" Target="../ctrlProps/ctrlProp286.xml"/><Relationship Id="rId1" Type="http://schemas.openxmlformats.org/officeDocument/2006/relationships/printerSettings" Target="../printerSettings/printerSettings13.bin"/><Relationship Id="rId6" Type="http://schemas.openxmlformats.org/officeDocument/2006/relationships/ctrlProp" Target="../ctrlProps/ctrlProp276.xml"/><Relationship Id="rId11" Type="http://schemas.openxmlformats.org/officeDocument/2006/relationships/ctrlProp" Target="../ctrlProps/ctrlProp281.xml"/><Relationship Id="rId5" Type="http://schemas.openxmlformats.org/officeDocument/2006/relationships/ctrlProp" Target="../ctrlProps/ctrlProp275.xml"/><Relationship Id="rId15" Type="http://schemas.openxmlformats.org/officeDocument/2006/relationships/ctrlProp" Target="../ctrlProps/ctrlProp285.xml"/><Relationship Id="rId10" Type="http://schemas.openxmlformats.org/officeDocument/2006/relationships/ctrlProp" Target="../ctrlProps/ctrlProp280.xml"/><Relationship Id="rId4" Type="http://schemas.openxmlformats.org/officeDocument/2006/relationships/ctrlProp" Target="../ctrlProps/ctrlProp274.xml"/><Relationship Id="rId9" Type="http://schemas.openxmlformats.org/officeDocument/2006/relationships/ctrlProp" Target="../ctrlProps/ctrlProp279.xml"/><Relationship Id="rId14" Type="http://schemas.openxmlformats.org/officeDocument/2006/relationships/ctrlProp" Target="../ctrlProps/ctrlProp284.xml"/></Relationships>
</file>

<file path=xl/worksheets/_rels/sheet14.xml.rels><?xml version="1.0" encoding="UTF-8" standalone="yes"?>
<Relationships xmlns="http://schemas.openxmlformats.org/package/2006/relationships"><Relationship Id="rId8" Type="http://schemas.openxmlformats.org/officeDocument/2006/relationships/ctrlProp" Target="../ctrlProps/ctrlProp291.xml"/><Relationship Id="rId13" Type="http://schemas.openxmlformats.org/officeDocument/2006/relationships/ctrlProp" Target="../ctrlProps/ctrlProp296.xml"/><Relationship Id="rId3" Type="http://schemas.openxmlformats.org/officeDocument/2006/relationships/vmlDrawing" Target="../drawings/vmlDrawing11.vml"/><Relationship Id="rId7" Type="http://schemas.openxmlformats.org/officeDocument/2006/relationships/ctrlProp" Target="../ctrlProps/ctrlProp290.xml"/><Relationship Id="rId12" Type="http://schemas.openxmlformats.org/officeDocument/2006/relationships/ctrlProp" Target="../ctrlProps/ctrlProp295.xml"/><Relationship Id="rId2" Type="http://schemas.openxmlformats.org/officeDocument/2006/relationships/drawing" Target="../drawings/drawing13.xml"/><Relationship Id="rId16" Type="http://schemas.openxmlformats.org/officeDocument/2006/relationships/ctrlProp" Target="../ctrlProps/ctrlProp299.xml"/><Relationship Id="rId1" Type="http://schemas.openxmlformats.org/officeDocument/2006/relationships/printerSettings" Target="../printerSettings/printerSettings14.bin"/><Relationship Id="rId6" Type="http://schemas.openxmlformats.org/officeDocument/2006/relationships/ctrlProp" Target="../ctrlProps/ctrlProp289.xml"/><Relationship Id="rId11" Type="http://schemas.openxmlformats.org/officeDocument/2006/relationships/ctrlProp" Target="../ctrlProps/ctrlProp294.xml"/><Relationship Id="rId5" Type="http://schemas.openxmlformats.org/officeDocument/2006/relationships/ctrlProp" Target="../ctrlProps/ctrlProp288.xml"/><Relationship Id="rId15" Type="http://schemas.openxmlformats.org/officeDocument/2006/relationships/ctrlProp" Target="../ctrlProps/ctrlProp298.xml"/><Relationship Id="rId10" Type="http://schemas.openxmlformats.org/officeDocument/2006/relationships/ctrlProp" Target="../ctrlProps/ctrlProp293.xml"/><Relationship Id="rId4" Type="http://schemas.openxmlformats.org/officeDocument/2006/relationships/ctrlProp" Target="../ctrlProps/ctrlProp287.xml"/><Relationship Id="rId9" Type="http://schemas.openxmlformats.org/officeDocument/2006/relationships/ctrlProp" Target="../ctrlProps/ctrlProp292.xml"/><Relationship Id="rId14" Type="http://schemas.openxmlformats.org/officeDocument/2006/relationships/ctrlProp" Target="../ctrlProps/ctrlProp297.xml"/></Relationships>
</file>

<file path=xl/worksheets/_rels/sheet15.xml.rels><?xml version="1.0" encoding="UTF-8" standalone="yes"?>
<Relationships xmlns="http://schemas.openxmlformats.org/package/2006/relationships"><Relationship Id="rId8" Type="http://schemas.openxmlformats.org/officeDocument/2006/relationships/ctrlProp" Target="../ctrlProps/ctrlProp304.xml"/><Relationship Id="rId13" Type="http://schemas.openxmlformats.org/officeDocument/2006/relationships/ctrlProp" Target="../ctrlProps/ctrlProp309.xml"/><Relationship Id="rId18" Type="http://schemas.openxmlformats.org/officeDocument/2006/relationships/ctrlProp" Target="../ctrlProps/ctrlProp314.xml"/><Relationship Id="rId26" Type="http://schemas.openxmlformats.org/officeDocument/2006/relationships/ctrlProp" Target="../ctrlProps/ctrlProp322.xml"/><Relationship Id="rId39" Type="http://schemas.openxmlformats.org/officeDocument/2006/relationships/ctrlProp" Target="../ctrlProps/ctrlProp335.xml"/><Relationship Id="rId3" Type="http://schemas.openxmlformats.org/officeDocument/2006/relationships/vmlDrawing" Target="../drawings/vmlDrawing12.vml"/><Relationship Id="rId21" Type="http://schemas.openxmlformats.org/officeDocument/2006/relationships/ctrlProp" Target="../ctrlProps/ctrlProp317.xml"/><Relationship Id="rId34" Type="http://schemas.openxmlformats.org/officeDocument/2006/relationships/ctrlProp" Target="../ctrlProps/ctrlProp330.xml"/><Relationship Id="rId42" Type="http://schemas.openxmlformats.org/officeDocument/2006/relationships/ctrlProp" Target="../ctrlProps/ctrlProp338.xml"/><Relationship Id="rId7" Type="http://schemas.openxmlformats.org/officeDocument/2006/relationships/ctrlProp" Target="../ctrlProps/ctrlProp303.xml"/><Relationship Id="rId12" Type="http://schemas.openxmlformats.org/officeDocument/2006/relationships/ctrlProp" Target="../ctrlProps/ctrlProp308.xml"/><Relationship Id="rId17" Type="http://schemas.openxmlformats.org/officeDocument/2006/relationships/ctrlProp" Target="../ctrlProps/ctrlProp313.xml"/><Relationship Id="rId25" Type="http://schemas.openxmlformats.org/officeDocument/2006/relationships/ctrlProp" Target="../ctrlProps/ctrlProp321.xml"/><Relationship Id="rId33" Type="http://schemas.openxmlformats.org/officeDocument/2006/relationships/ctrlProp" Target="../ctrlProps/ctrlProp329.xml"/><Relationship Id="rId38" Type="http://schemas.openxmlformats.org/officeDocument/2006/relationships/ctrlProp" Target="../ctrlProps/ctrlProp334.xml"/><Relationship Id="rId2" Type="http://schemas.openxmlformats.org/officeDocument/2006/relationships/drawing" Target="../drawings/drawing14.xml"/><Relationship Id="rId16" Type="http://schemas.openxmlformats.org/officeDocument/2006/relationships/ctrlProp" Target="../ctrlProps/ctrlProp312.xml"/><Relationship Id="rId20" Type="http://schemas.openxmlformats.org/officeDocument/2006/relationships/ctrlProp" Target="../ctrlProps/ctrlProp316.xml"/><Relationship Id="rId29" Type="http://schemas.openxmlformats.org/officeDocument/2006/relationships/ctrlProp" Target="../ctrlProps/ctrlProp325.xml"/><Relationship Id="rId41" Type="http://schemas.openxmlformats.org/officeDocument/2006/relationships/ctrlProp" Target="../ctrlProps/ctrlProp337.xml"/><Relationship Id="rId1" Type="http://schemas.openxmlformats.org/officeDocument/2006/relationships/printerSettings" Target="../printerSettings/printerSettings15.bin"/><Relationship Id="rId6" Type="http://schemas.openxmlformats.org/officeDocument/2006/relationships/ctrlProp" Target="../ctrlProps/ctrlProp302.xml"/><Relationship Id="rId11" Type="http://schemas.openxmlformats.org/officeDocument/2006/relationships/ctrlProp" Target="../ctrlProps/ctrlProp307.xml"/><Relationship Id="rId24" Type="http://schemas.openxmlformats.org/officeDocument/2006/relationships/ctrlProp" Target="../ctrlProps/ctrlProp320.xml"/><Relationship Id="rId32" Type="http://schemas.openxmlformats.org/officeDocument/2006/relationships/ctrlProp" Target="../ctrlProps/ctrlProp328.xml"/><Relationship Id="rId37" Type="http://schemas.openxmlformats.org/officeDocument/2006/relationships/ctrlProp" Target="../ctrlProps/ctrlProp333.xml"/><Relationship Id="rId40" Type="http://schemas.openxmlformats.org/officeDocument/2006/relationships/ctrlProp" Target="../ctrlProps/ctrlProp336.xml"/><Relationship Id="rId5" Type="http://schemas.openxmlformats.org/officeDocument/2006/relationships/ctrlProp" Target="../ctrlProps/ctrlProp301.xml"/><Relationship Id="rId15" Type="http://schemas.openxmlformats.org/officeDocument/2006/relationships/ctrlProp" Target="../ctrlProps/ctrlProp311.xml"/><Relationship Id="rId23" Type="http://schemas.openxmlformats.org/officeDocument/2006/relationships/ctrlProp" Target="../ctrlProps/ctrlProp319.xml"/><Relationship Id="rId28" Type="http://schemas.openxmlformats.org/officeDocument/2006/relationships/ctrlProp" Target="../ctrlProps/ctrlProp324.xml"/><Relationship Id="rId36" Type="http://schemas.openxmlformats.org/officeDocument/2006/relationships/ctrlProp" Target="../ctrlProps/ctrlProp332.xml"/><Relationship Id="rId10" Type="http://schemas.openxmlformats.org/officeDocument/2006/relationships/ctrlProp" Target="../ctrlProps/ctrlProp306.xml"/><Relationship Id="rId19" Type="http://schemas.openxmlformats.org/officeDocument/2006/relationships/ctrlProp" Target="../ctrlProps/ctrlProp315.xml"/><Relationship Id="rId31" Type="http://schemas.openxmlformats.org/officeDocument/2006/relationships/ctrlProp" Target="../ctrlProps/ctrlProp327.xml"/><Relationship Id="rId44" Type="http://schemas.openxmlformats.org/officeDocument/2006/relationships/ctrlProp" Target="../ctrlProps/ctrlProp340.xml"/><Relationship Id="rId4" Type="http://schemas.openxmlformats.org/officeDocument/2006/relationships/ctrlProp" Target="../ctrlProps/ctrlProp300.xml"/><Relationship Id="rId9" Type="http://schemas.openxmlformats.org/officeDocument/2006/relationships/ctrlProp" Target="../ctrlProps/ctrlProp305.xml"/><Relationship Id="rId14" Type="http://schemas.openxmlformats.org/officeDocument/2006/relationships/ctrlProp" Target="../ctrlProps/ctrlProp310.xml"/><Relationship Id="rId22" Type="http://schemas.openxmlformats.org/officeDocument/2006/relationships/ctrlProp" Target="../ctrlProps/ctrlProp318.xml"/><Relationship Id="rId27" Type="http://schemas.openxmlformats.org/officeDocument/2006/relationships/ctrlProp" Target="../ctrlProps/ctrlProp323.xml"/><Relationship Id="rId30" Type="http://schemas.openxmlformats.org/officeDocument/2006/relationships/ctrlProp" Target="../ctrlProps/ctrlProp326.xml"/><Relationship Id="rId35" Type="http://schemas.openxmlformats.org/officeDocument/2006/relationships/ctrlProp" Target="../ctrlProps/ctrlProp331.xml"/><Relationship Id="rId43" Type="http://schemas.openxmlformats.org/officeDocument/2006/relationships/ctrlProp" Target="../ctrlProps/ctrlProp339.xml"/></Relationships>
</file>

<file path=xl/worksheets/_rels/sheet16.xml.rels><?xml version="1.0" encoding="UTF-8" standalone="yes"?>
<Relationships xmlns="http://schemas.openxmlformats.org/package/2006/relationships"><Relationship Id="rId8" Type="http://schemas.openxmlformats.org/officeDocument/2006/relationships/ctrlProp" Target="../ctrlProps/ctrlProp345.xml"/><Relationship Id="rId13" Type="http://schemas.openxmlformats.org/officeDocument/2006/relationships/ctrlProp" Target="../ctrlProps/ctrlProp350.xml"/><Relationship Id="rId18" Type="http://schemas.openxmlformats.org/officeDocument/2006/relationships/ctrlProp" Target="../ctrlProps/ctrlProp355.xml"/><Relationship Id="rId26" Type="http://schemas.openxmlformats.org/officeDocument/2006/relationships/ctrlProp" Target="../ctrlProps/ctrlProp363.xml"/><Relationship Id="rId3" Type="http://schemas.openxmlformats.org/officeDocument/2006/relationships/vmlDrawing" Target="../drawings/vmlDrawing13.vml"/><Relationship Id="rId21" Type="http://schemas.openxmlformats.org/officeDocument/2006/relationships/ctrlProp" Target="../ctrlProps/ctrlProp358.xml"/><Relationship Id="rId7" Type="http://schemas.openxmlformats.org/officeDocument/2006/relationships/ctrlProp" Target="../ctrlProps/ctrlProp344.xml"/><Relationship Id="rId12" Type="http://schemas.openxmlformats.org/officeDocument/2006/relationships/ctrlProp" Target="../ctrlProps/ctrlProp349.xml"/><Relationship Id="rId17" Type="http://schemas.openxmlformats.org/officeDocument/2006/relationships/ctrlProp" Target="../ctrlProps/ctrlProp354.xml"/><Relationship Id="rId25" Type="http://schemas.openxmlformats.org/officeDocument/2006/relationships/ctrlProp" Target="../ctrlProps/ctrlProp362.xml"/><Relationship Id="rId2" Type="http://schemas.openxmlformats.org/officeDocument/2006/relationships/drawing" Target="../drawings/drawing15.xml"/><Relationship Id="rId16" Type="http://schemas.openxmlformats.org/officeDocument/2006/relationships/ctrlProp" Target="../ctrlProps/ctrlProp353.xml"/><Relationship Id="rId20" Type="http://schemas.openxmlformats.org/officeDocument/2006/relationships/ctrlProp" Target="../ctrlProps/ctrlProp357.xml"/><Relationship Id="rId29" Type="http://schemas.openxmlformats.org/officeDocument/2006/relationships/ctrlProp" Target="../ctrlProps/ctrlProp366.xml"/><Relationship Id="rId1" Type="http://schemas.openxmlformats.org/officeDocument/2006/relationships/printerSettings" Target="../printerSettings/printerSettings16.bin"/><Relationship Id="rId6" Type="http://schemas.openxmlformats.org/officeDocument/2006/relationships/ctrlProp" Target="../ctrlProps/ctrlProp343.xml"/><Relationship Id="rId11" Type="http://schemas.openxmlformats.org/officeDocument/2006/relationships/ctrlProp" Target="../ctrlProps/ctrlProp348.xml"/><Relationship Id="rId24" Type="http://schemas.openxmlformats.org/officeDocument/2006/relationships/ctrlProp" Target="../ctrlProps/ctrlProp361.xml"/><Relationship Id="rId32" Type="http://schemas.openxmlformats.org/officeDocument/2006/relationships/ctrlProp" Target="../ctrlProps/ctrlProp369.xml"/><Relationship Id="rId5" Type="http://schemas.openxmlformats.org/officeDocument/2006/relationships/ctrlProp" Target="../ctrlProps/ctrlProp342.xml"/><Relationship Id="rId15" Type="http://schemas.openxmlformats.org/officeDocument/2006/relationships/ctrlProp" Target="../ctrlProps/ctrlProp352.xml"/><Relationship Id="rId23" Type="http://schemas.openxmlformats.org/officeDocument/2006/relationships/ctrlProp" Target="../ctrlProps/ctrlProp360.xml"/><Relationship Id="rId28" Type="http://schemas.openxmlformats.org/officeDocument/2006/relationships/ctrlProp" Target="../ctrlProps/ctrlProp365.xml"/><Relationship Id="rId10" Type="http://schemas.openxmlformats.org/officeDocument/2006/relationships/ctrlProp" Target="../ctrlProps/ctrlProp347.xml"/><Relationship Id="rId19" Type="http://schemas.openxmlformats.org/officeDocument/2006/relationships/ctrlProp" Target="../ctrlProps/ctrlProp356.xml"/><Relationship Id="rId31" Type="http://schemas.openxmlformats.org/officeDocument/2006/relationships/ctrlProp" Target="../ctrlProps/ctrlProp368.xml"/><Relationship Id="rId4" Type="http://schemas.openxmlformats.org/officeDocument/2006/relationships/ctrlProp" Target="../ctrlProps/ctrlProp341.xml"/><Relationship Id="rId9" Type="http://schemas.openxmlformats.org/officeDocument/2006/relationships/ctrlProp" Target="../ctrlProps/ctrlProp346.xml"/><Relationship Id="rId14" Type="http://schemas.openxmlformats.org/officeDocument/2006/relationships/ctrlProp" Target="../ctrlProps/ctrlProp351.xml"/><Relationship Id="rId22" Type="http://schemas.openxmlformats.org/officeDocument/2006/relationships/ctrlProp" Target="../ctrlProps/ctrlProp359.xml"/><Relationship Id="rId27" Type="http://schemas.openxmlformats.org/officeDocument/2006/relationships/ctrlProp" Target="../ctrlProps/ctrlProp364.xml"/><Relationship Id="rId30" Type="http://schemas.openxmlformats.org/officeDocument/2006/relationships/ctrlProp" Target="../ctrlProps/ctrlProp367.xml"/></Relationships>
</file>

<file path=xl/worksheets/_rels/sheet17.xml.rels><?xml version="1.0" encoding="UTF-8" standalone="yes"?>
<Relationships xmlns="http://schemas.openxmlformats.org/package/2006/relationships"><Relationship Id="rId8" Type="http://schemas.openxmlformats.org/officeDocument/2006/relationships/ctrlProp" Target="../ctrlProps/ctrlProp374.xml"/><Relationship Id="rId13" Type="http://schemas.openxmlformats.org/officeDocument/2006/relationships/ctrlProp" Target="../ctrlProps/ctrlProp379.xml"/><Relationship Id="rId18" Type="http://schemas.openxmlformats.org/officeDocument/2006/relationships/ctrlProp" Target="../ctrlProps/ctrlProp384.xml"/><Relationship Id="rId3" Type="http://schemas.openxmlformats.org/officeDocument/2006/relationships/vmlDrawing" Target="../drawings/vmlDrawing14.vml"/><Relationship Id="rId21" Type="http://schemas.openxmlformats.org/officeDocument/2006/relationships/ctrlProp" Target="../ctrlProps/ctrlProp387.xml"/><Relationship Id="rId7" Type="http://schemas.openxmlformats.org/officeDocument/2006/relationships/ctrlProp" Target="../ctrlProps/ctrlProp373.xml"/><Relationship Id="rId12" Type="http://schemas.openxmlformats.org/officeDocument/2006/relationships/ctrlProp" Target="../ctrlProps/ctrlProp378.xml"/><Relationship Id="rId17" Type="http://schemas.openxmlformats.org/officeDocument/2006/relationships/ctrlProp" Target="../ctrlProps/ctrlProp383.xml"/><Relationship Id="rId2" Type="http://schemas.openxmlformats.org/officeDocument/2006/relationships/drawing" Target="../drawings/drawing16.xml"/><Relationship Id="rId16" Type="http://schemas.openxmlformats.org/officeDocument/2006/relationships/ctrlProp" Target="../ctrlProps/ctrlProp382.xml"/><Relationship Id="rId20" Type="http://schemas.openxmlformats.org/officeDocument/2006/relationships/ctrlProp" Target="../ctrlProps/ctrlProp386.xml"/><Relationship Id="rId1" Type="http://schemas.openxmlformats.org/officeDocument/2006/relationships/printerSettings" Target="../printerSettings/printerSettings17.bin"/><Relationship Id="rId6" Type="http://schemas.openxmlformats.org/officeDocument/2006/relationships/ctrlProp" Target="../ctrlProps/ctrlProp372.xml"/><Relationship Id="rId11" Type="http://schemas.openxmlformats.org/officeDocument/2006/relationships/ctrlProp" Target="../ctrlProps/ctrlProp377.xml"/><Relationship Id="rId24" Type="http://schemas.openxmlformats.org/officeDocument/2006/relationships/ctrlProp" Target="../ctrlProps/ctrlProp390.xml"/><Relationship Id="rId5" Type="http://schemas.openxmlformats.org/officeDocument/2006/relationships/ctrlProp" Target="../ctrlProps/ctrlProp371.xml"/><Relationship Id="rId15" Type="http://schemas.openxmlformats.org/officeDocument/2006/relationships/ctrlProp" Target="../ctrlProps/ctrlProp381.xml"/><Relationship Id="rId23" Type="http://schemas.openxmlformats.org/officeDocument/2006/relationships/ctrlProp" Target="../ctrlProps/ctrlProp389.xml"/><Relationship Id="rId10" Type="http://schemas.openxmlformats.org/officeDocument/2006/relationships/ctrlProp" Target="../ctrlProps/ctrlProp376.xml"/><Relationship Id="rId19" Type="http://schemas.openxmlformats.org/officeDocument/2006/relationships/ctrlProp" Target="../ctrlProps/ctrlProp385.xml"/><Relationship Id="rId4" Type="http://schemas.openxmlformats.org/officeDocument/2006/relationships/ctrlProp" Target="../ctrlProps/ctrlProp370.xml"/><Relationship Id="rId9" Type="http://schemas.openxmlformats.org/officeDocument/2006/relationships/ctrlProp" Target="../ctrlProps/ctrlProp375.xml"/><Relationship Id="rId14" Type="http://schemas.openxmlformats.org/officeDocument/2006/relationships/ctrlProp" Target="../ctrlProps/ctrlProp380.xml"/><Relationship Id="rId22" Type="http://schemas.openxmlformats.org/officeDocument/2006/relationships/ctrlProp" Target="../ctrlProps/ctrlProp388.xml"/></Relationships>
</file>

<file path=xl/worksheets/_rels/sheet18.xml.rels><?xml version="1.0" encoding="UTF-8" standalone="yes"?>
<Relationships xmlns="http://schemas.openxmlformats.org/package/2006/relationships"><Relationship Id="rId13" Type="http://schemas.openxmlformats.org/officeDocument/2006/relationships/ctrlProp" Target="../ctrlProps/ctrlProp400.xml"/><Relationship Id="rId18" Type="http://schemas.openxmlformats.org/officeDocument/2006/relationships/ctrlProp" Target="../ctrlProps/ctrlProp405.xml"/><Relationship Id="rId26" Type="http://schemas.openxmlformats.org/officeDocument/2006/relationships/ctrlProp" Target="../ctrlProps/ctrlProp413.xml"/><Relationship Id="rId39" Type="http://schemas.openxmlformats.org/officeDocument/2006/relationships/ctrlProp" Target="../ctrlProps/ctrlProp426.xml"/><Relationship Id="rId21" Type="http://schemas.openxmlformats.org/officeDocument/2006/relationships/ctrlProp" Target="../ctrlProps/ctrlProp408.xml"/><Relationship Id="rId34" Type="http://schemas.openxmlformats.org/officeDocument/2006/relationships/ctrlProp" Target="../ctrlProps/ctrlProp421.xml"/><Relationship Id="rId42" Type="http://schemas.openxmlformats.org/officeDocument/2006/relationships/ctrlProp" Target="../ctrlProps/ctrlProp429.xml"/><Relationship Id="rId47" Type="http://schemas.openxmlformats.org/officeDocument/2006/relationships/ctrlProp" Target="../ctrlProps/ctrlProp434.xml"/><Relationship Id="rId50" Type="http://schemas.openxmlformats.org/officeDocument/2006/relationships/ctrlProp" Target="../ctrlProps/ctrlProp437.xml"/><Relationship Id="rId55" Type="http://schemas.openxmlformats.org/officeDocument/2006/relationships/ctrlProp" Target="../ctrlProps/ctrlProp442.xml"/><Relationship Id="rId63" Type="http://schemas.openxmlformats.org/officeDocument/2006/relationships/ctrlProp" Target="../ctrlProps/ctrlProp450.xml"/><Relationship Id="rId68" Type="http://schemas.openxmlformats.org/officeDocument/2006/relationships/ctrlProp" Target="../ctrlProps/ctrlProp455.xml"/><Relationship Id="rId76" Type="http://schemas.openxmlformats.org/officeDocument/2006/relationships/ctrlProp" Target="../ctrlProps/ctrlProp463.xml"/><Relationship Id="rId84" Type="http://schemas.openxmlformats.org/officeDocument/2006/relationships/ctrlProp" Target="../ctrlProps/ctrlProp471.xml"/><Relationship Id="rId7" Type="http://schemas.openxmlformats.org/officeDocument/2006/relationships/ctrlProp" Target="../ctrlProps/ctrlProp394.xml"/><Relationship Id="rId71" Type="http://schemas.openxmlformats.org/officeDocument/2006/relationships/ctrlProp" Target="../ctrlProps/ctrlProp458.xml"/><Relationship Id="rId2" Type="http://schemas.openxmlformats.org/officeDocument/2006/relationships/drawing" Target="../drawings/drawing17.xml"/><Relationship Id="rId16" Type="http://schemas.openxmlformats.org/officeDocument/2006/relationships/ctrlProp" Target="../ctrlProps/ctrlProp403.xml"/><Relationship Id="rId29" Type="http://schemas.openxmlformats.org/officeDocument/2006/relationships/ctrlProp" Target="../ctrlProps/ctrlProp416.xml"/><Relationship Id="rId11" Type="http://schemas.openxmlformats.org/officeDocument/2006/relationships/ctrlProp" Target="../ctrlProps/ctrlProp398.xml"/><Relationship Id="rId24" Type="http://schemas.openxmlformats.org/officeDocument/2006/relationships/ctrlProp" Target="../ctrlProps/ctrlProp411.xml"/><Relationship Id="rId32" Type="http://schemas.openxmlformats.org/officeDocument/2006/relationships/ctrlProp" Target="../ctrlProps/ctrlProp419.xml"/><Relationship Id="rId37" Type="http://schemas.openxmlformats.org/officeDocument/2006/relationships/ctrlProp" Target="../ctrlProps/ctrlProp424.xml"/><Relationship Id="rId40" Type="http://schemas.openxmlformats.org/officeDocument/2006/relationships/ctrlProp" Target="../ctrlProps/ctrlProp427.xml"/><Relationship Id="rId45" Type="http://schemas.openxmlformats.org/officeDocument/2006/relationships/ctrlProp" Target="../ctrlProps/ctrlProp432.xml"/><Relationship Id="rId53" Type="http://schemas.openxmlformats.org/officeDocument/2006/relationships/ctrlProp" Target="../ctrlProps/ctrlProp440.xml"/><Relationship Id="rId58" Type="http://schemas.openxmlformats.org/officeDocument/2006/relationships/ctrlProp" Target="../ctrlProps/ctrlProp445.xml"/><Relationship Id="rId66" Type="http://schemas.openxmlformats.org/officeDocument/2006/relationships/ctrlProp" Target="../ctrlProps/ctrlProp453.xml"/><Relationship Id="rId74" Type="http://schemas.openxmlformats.org/officeDocument/2006/relationships/ctrlProp" Target="../ctrlProps/ctrlProp461.xml"/><Relationship Id="rId79" Type="http://schemas.openxmlformats.org/officeDocument/2006/relationships/ctrlProp" Target="../ctrlProps/ctrlProp466.xml"/><Relationship Id="rId87" Type="http://schemas.openxmlformats.org/officeDocument/2006/relationships/ctrlProp" Target="../ctrlProps/ctrlProp474.xml"/><Relationship Id="rId5" Type="http://schemas.openxmlformats.org/officeDocument/2006/relationships/ctrlProp" Target="../ctrlProps/ctrlProp392.xml"/><Relationship Id="rId61" Type="http://schemas.openxmlformats.org/officeDocument/2006/relationships/ctrlProp" Target="../ctrlProps/ctrlProp448.xml"/><Relationship Id="rId82" Type="http://schemas.openxmlformats.org/officeDocument/2006/relationships/ctrlProp" Target="../ctrlProps/ctrlProp469.xml"/><Relationship Id="rId19" Type="http://schemas.openxmlformats.org/officeDocument/2006/relationships/ctrlProp" Target="../ctrlProps/ctrlProp406.xml"/><Relationship Id="rId4" Type="http://schemas.openxmlformats.org/officeDocument/2006/relationships/ctrlProp" Target="../ctrlProps/ctrlProp391.xml"/><Relationship Id="rId9" Type="http://schemas.openxmlformats.org/officeDocument/2006/relationships/ctrlProp" Target="../ctrlProps/ctrlProp396.xml"/><Relationship Id="rId14" Type="http://schemas.openxmlformats.org/officeDocument/2006/relationships/ctrlProp" Target="../ctrlProps/ctrlProp401.xml"/><Relationship Id="rId22" Type="http://schemas.openxmlformats.org/officeDocument/2006/relationships/ctrlProp" Target="../ctrlProps/ctrlProp409.xml"/><Relationship Id="rId27" Type="http://schemas.openxmlformats.org/officeDocument/2006/relationships/ctrlProp" Target="../ctrlProps/ctrlProp414.xml"/><Relationship Id="rId30" Type="http://schemas.openxmlformats.org/officeDocument/2006/relationships/ctrlProp" Target="../ctrlProps/ctrlProp417.xml"/><Relationship Id="rId35" Type="http://schemas.openxmlformats.org/officeDocument/2006/relationships/ctrlProp" Target="../ctrlProps/ctrlProp422.xml"/><Relationship Id="rId43" Type="http://schemas.openxmlformats.org/officeDocument/2006/relationships/ctrlProp" Target="../ctrlProps/ctrlProp430.xml"/><Relationship Id="rId48" Type="http://schemas.openxmlformats.org/officeDocument/2006/relationships/ctrlProp" Target="../ctrlProps/ctrlProp435.xml"/><Relationship Id="rId56" Type="http://schemas.openxmlformats.org/officeDocument/2006/relationships/ctrlProp" Target="../ctrlProps/ctrlProp443.xml"/><Relationship Id="rId64" Type="http://schemas.openxmlformats.org/officeDocument/2006/relationships/ctrlProp" Target="../ctrlProps/ctrlProp451.xml"/><Relationship Id="rId69" Type="http://schemas.openxmlformats.org/officeDocument/2006/relationships/ctrlProp" Target="../ctrlProps/ctrlProp456.xml"/><Relationship Id="rId77" Type="http://schemas.openxmlformats.org/officeDocument/2006/relationships/ctrlProp" Target="../ctrlProps/ctrlProp464.xml"/><Relationship Id="rId8" Type="http://schemas.openxmlformats.org/officeDocument/2006/relationships/ctrlProp" Target="../ctrlProps/ctrlProp395.xml"/><Relationship Id="rId51" Type="http://schemas.openxmlformats.org/officeDocument/2006/relationships/ctrlProp" Target="../ctrlProps/ctrlProp438.xml"/><Relationship Id="rId72" Type="http://schemas.openxmlformats.org/officeDocument/2006/relationships/ctrlProp" Target="../ctrlProps/ctrlProp459.xml"/><Relationship Id="rId80" Type="http://schemas.openxmlformats.org/officeDocument/2006/relationships/ctrlProp" Target="../ctrlProps/ctrlProp467.xml"/><Relationship Id="rId85" Type="http://schemas.openxmlformats.org/officeDocument/2006/relationships/ctrlProp" Target="../ctrlProps/ctrlProp472.xml"/><Relationship Id="rId3" Type="http://schemas.openxmlformats.org/officeDocument/2006/relationships/vmlDrawing" Target="../drawings/vmlDrawing15.vml"/><Relationship Id="rId12" Type="http://schemas.openxmlformats.org/officeDocument/2006/relationships/ctrlProp" Target="../ctrlProps/ctrlProp399.xml"/><Relationship Id="rId17" Type="http://schemas.openxmlformats.org/officeDocument/2006/relationships/ctrlProp" Target="../ctrlProps/ctrlProp404.xml"/><Relationship Id="rId25" Type="http://schemas.openxmlformats.org/officeDocument/2006/relationships/ctrlProp" Target="../ctrlProps/ctrlProp412.xml"/><Relationship Id="rId33" Type="http://schemas.openxmlformats.org/officeDocument/2006/relationships/ctrlProp" Target="../ctrlProps/ctrlProp420.xml"/><Relationship Id="rId38" Type="http://schemas.openxmlformats.org/officeDocument/2006/relationships/ctrlProp" Target="../ctrlProps/ctrlProp425.xml"/><Relationship Id="rId46" Type="http://schemas.openxmlformats.org/officeDocument/2006/relationships/ctrlProp" Target="../ctrlProps/ctrlProp433.xml"/><Relationship Id="rId59" Type="http://schemas.openxmlformats.org/officeDocument/2006/relationships/ctrlProp" Target="../ctrlProps/ctrlProp446.xml"/><Relationship Id="rId67" Type="http://schemas.openxmlformats.org/officeDocument/2006/relationships/ctrlProp" Target="../ctrlProps/ctrlProp454.xml"/><Relationship Id="rId20" Type="http://schemas.openxmlformats.org/officeDocument/2006/relationships/ctrlProp" Target="../ctrlProps/ctrlProp407.xml"/><Relationship Id="rId41" Type="http://schemas.openxmlformats.org/officeDocument/2006/relationships/ctrlProp" Target="../ctrlProps/ctrlProp428.xml"/><Relationship Id="rId54" Type="http://schemas.openxmlformats.org/officeDocument/2006/relationships/ctrlProp" Target="../ctrlProps/ctrlProp441.xml"/><Relationship Id="rId62" Type="http://schemas.openxmlformats.org/officeDocument/2006/relationships/ctrlProp" Target="../ctrlProps/ctrlProp449.xml"/><Relationship Id="rId70" Type="http://schemas.openxmlformats.org/officeDocument/2006/relationships/ctrlProp" Target="../ctrlProps/ctrlProp457.xml"/><Relationship Id="rId75" Type="http://schemas.openxmlformats.org/officeDocument/2006/relationships/ctrlProp" Target="../ctrlProps/ctrlProp462.xml"/><Relationship Id="rId83" Type="http://schemas.openxmlformats.org/officeDocument/2006/relationships/ctrlProp" Target="../ctrlProps/ctrlProp470.xml"/><Relationship Id="rId1" Type="http://schemas.openxmlformats.org/officeDocument/2006/relationships/printerSettings" Target="../printerSettings/printerSettings18.bin"/><Relationship Id="rId6" Type="http://schemas.openxmlformats.org/officeDocument/2006/relationships/ctrlProp" Target="../ctrlProps/ctrlProp393.xml"/><Relationship Id="rId15" Type="http://schemas.openxmlformats.org/officeDocument/2006/relationships/ctrlProp" Target="../ctrlProps/ctrlProp402.xml"/><Relationship Id="rId23" Type="http://schemas.openxmlformats.org/officeDocument/2006/relationships/ctrlProp" Target="../ctrlProps/ctrlProp410.xml"/><Relationship Id="rId28" Type="http://schemas.openxmlformats.org/officeDocument/2006/relationships/ctrlProp" Target="../ctrlProps/ctrlProp415.xml"/><Relationship Id="rId36" Type="http://schemas.openxmlformats.org/officeDocument/2006/relationships/ctrlProp" Target="../ctrlProps/ctrlProp423.xml"/><Relationship Id="rId49" Type="http://schemas.openxmlformats.org/officeDocument/2006/relationships/ctrlProp" Target="../ctrlProps/ctrlProp436.xml"/><Relationship Id="rId57" Type="http://schemas.openxmlformats.org/officeDocument/2006/relationships/ctrlProp" Target="../ctrlProps/ctrlProp444.xml"/><Relationship Id="rId10" Type="http://schemas.openxmlformats.org/officeDocument/2006/relationships/ctrlProp" Target="../ctrlProps/ctrlProp397.xml"/><Relationship Id="rId31" Type="http://schemas.openxmlformats.org/officeDocument/2006/relationships/ctrlProp" Target="../ctrlProps/ctrlProp418.xml"/><Relationship Id="rId44" Type="http://schemas.openxmlformats.org/officeDocument/2006/relationships/ctrlProp" Target="../ctrlProps/ctrlProp431.xml"/><Relationship Id="rId52" Type="http://schemas.openxmlformats.org/officeDocument/2006/relationships/ctrlProp" Target="../ctrlProps/ctrlProp439.xml"/><Relationship Id="rId60" Type="http://schemas.openxmlformats.org/officeDocument/2006/relationships/ctrlProp" Target="../ctrlProps/ctrlProp447.xml"/><Relationship Id="rId65" Type="http://schemas.openxmlformats.org/officeDocument/2006/relationships/ctrlProp" Target="../ctrlProps/ctrlProp452.xml"/><Relationship Id="rId73" Type="http://schemas.openxmlformats.org/officeDocument/2006/relationships/ctrlProp" Target="../ctrlProps/ctrlProp460.xml"/><Relationship Id="rId78" Type="http://schemas.openxmlformats.org/officeDocument/2006/relationships/ctrlProp" Target="../ctrlProps/ctrlProp465.xml"/><Relationship Id="rId81" Type="http://schemas.openxmlformats.org/officeDocument/2006/relationships/ctrlProp" Target="../ctrlProps/ctrlProp468.xml"/><Relationship Id="rId86" Type="http://schemas.openxmlformats.org/officeDocument/2006/relationships/ctrlProp" Target="../ctrlProps/ctrlProp473.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 Type="http://schemas.openxmlformats.org/officeDocument/2006/relationships/drawing" Target="../drawings/drawing3.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4.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46.xml"/><Relationship Id="rId13" Type="http://schemas.openxmlformats.org/officeDocument/2006/relationships/ctrlProp" Target="../ctrlProps/ctrlProp51.xml"/><Relationship Id="rId18" Type="http://schemas.openxmlformats.org/officeDocument/2006/relationships/ctrlProp" Target="../ctrlProps/ctrlProp56.xml"/><Relationship Id="rId26" Type="http://schemas.openxmlformats.org/officeDocument/2006/relationships/ctrlProp" Target="../ctrlProps/ctrlProp64.xml"/><Relationship Id="rId39" Type="http://schemas.openxmlformats.org/officeDocument/2006/relationships/ctrlProp" Target="../ctrlProps/ctrlProp77.xml"/><Relationship Id="rId3" Type="http://schemas.openxmlformats.org/officeDocument/2006/relationships/vmlDrawing" Target="../drawings/vmlDrawing2.vml"/><Relationship Id="rId21" Type="http://schemas.openxmlformats.org/officeDocument/2006/relationships/ctrlProp" Target="../ctrlProps/ctrlProp59.xml"/><Relationship Id="rId34" Type="http://schemas.openxmlformats.org/officeDocument/2006/relationships/ctrlProp" Target="../ctrlProps/ctrlProp72.xml"/><Relationship Id="rId7" Type="http://schemas.openxmlformats.org/officeDocument/2006/relationships/ctrlProp" Target="../ctrlProps/ctrlProp45.xml"/><Relationship Id="rId12" Type="http://schemas.openxmlformats.org/officeDocument/2006/relationships/ctrlProp" Target="../ctrlProps/ctrlProp50.xml"/><Relationship Id="rId17" Type="http://schemas.openxmlformats.org/officeDocument/2006/relationships/ctrlProp" Target="../ctrlProps/ctrlProp55.xml"/><Relationship Id="rId25" Type="http://schemas.openxmlformats.org/officeDocument/2006/relationships/ctrlProp" Target="../ctrlProps/ctrlProp63.xml"/><Relationship Id="rId33" Type="http://schemas.openxmlformats.org/officeDocument/2006/relationships/ctrlProp" Target="../ctrlProps/ctrlProp71.xml"/><Relationship Id="rId38" Type="http://schemas.openxmlformats.org/officeDocument/2006/relationships/ctrlProp" Target="../ctrlProps/ctrlProp76.xml"/><Relationship Id="rId2" Type="http://schemas.openxmlformats.org/officeDocument/2006/relationships/drawing" Target="../drawings/drawing4.xml"/><Relationship Id="rId16" Type="http://schemas.openxmlformats.org/officeDocument/2006/relationships/ctrlProp" Target="../ctrlProps/ctrlProp54.xml"/><Relationship Id="rId20" Type="http://schemas.openxmlformats.org/officeDocument/2006/relationships/ctrlProp" Target="../ctrlProps/ctrlProp58.xml"/><Relationship Id="rId29" Type="http://schemas.openxmlformats.org/officeDocument/2006/relationships/ctrlProp" Target="../ctrlProps/ctrlProp67.xml"/><Relationship Id="rId1" Type="http://schemas.openxmlformats.org/officeDocument/2006/relationships/printerSettings" Target="../printerSettings/printerSettings5.bin"/><Relationship Id="rId6" Type="http://schemas.openxmlformats.org/officeDocument/2006/relationships/ctrlProp" Target="../ctrlProps/ctrlProp44.xml"/><Relationship Id="rId11" Type="http://schemas.openxmlformats.org/officeDocument/2006/relationships/ctrlProp" Target="../ctrlProps/ctrlProp49.xml"/><Relationship Id="rId24" Type="http://schemas.openxmlformats.org/officeDocument/2006/relationships/ctrlProp" Target="../ctrlProps/ctrlProp62.xml"/><Relationship Id="rId32" Type="http://schemas.openxmlformats.org/officeDocument/2006/relationships/ctrlProp" Target="../ctrlProps/ctrlProp70.xml"/><Relationship Id="rId37" Type="http://schemas.openxmlformats.org/officeDocument/2006/relationships/ctrlProp" Target="../ctrlProps/ctrlProp75.xml"/><Relationship Id="rId40" Type="http://schemas.openxmlformats.org/officeDocument/2006/relationships/ctrlProp" Target="../ctrlProps/ctrlProp78.xml"/><Relationship Id="rId5" Type="http://schemas.openxmlformats.org/officeDocument/2006/relationships/ctrlProp" Target="../ctrlProps/ctrlProp43.xml"/><Relationship Id="rId15" Type="http://schemas.openxmlformats.org/officeDocument/2006/relationships/ctrlProp" Target="../ctrlProps/ctrlProp53.xml"/><Relationship Id="rId23" Type="http://schemas.openxmlformats.org/officeDocument/2006/relationships/ctrlProp" Target="../ctrlProps/ctrlProp61.xml"/><Relationship Id="rId28" Type="http://schemas.openxmlformats.org/officeDocument/2006/relationships/ctrlProp" Target="../ctrlProps/ctrlProp66.xml"/><Relationship Id="rId36" Type="http://schemas.openxmlformats.org/officeDocument/2006/relationships/ctrlProp" Target="../ctrlProps/ctrlProp74.xml"/><Relationship Id="rId10" Type="http://schemas.openxmlformats.org/officeDocument/2006/relationships/ctrlProp" Target="../ctrlProps/ctrlProp48.xml"/><Relationship Id="rId19" Type="http://schemas.openxmlformats.org/officeDocument/2006/relationships/ctrlProp" Target="../ctrlProps/ctrlProp57.xml"/><Relationship Id="rId31" Type="http://schemas.openxmlformats.org/officeDocument/2006/relationships/ctrlProp" Target="../ctrlProps/ctrlProp69.xml"/><Relationship Id="rId4" Type="http://schemas.openxmlformats.org/officeDocument/2006/relationships/ctrlProp" Target="../ctrlProps/ctrlProp42.xml"/><Relationship Id="rId9" Type="http://schemas.openxmlformats.org/officeDocument/2006/relationships/ctrlProp" Target="../ctrlProps/ctrlProp47.xml"/><Relationship Id="rId14" Type="http://schemas.openxmlformats.org/officeDocument/2006/relationships/ctrlProp" Target="../ctrlProps/ctrlProp52.xml"/><Relationship Id="rId22" Type="http://schemas.openxmlformats.org/officeDocument/2006/relationships/ctrlProp" Target="../ctrlProps/ctrlProp60.xml"/><Relationship Id="rId27" Type="http://schemas.openxmlformats.org/officeDocument/2006/relationships/ctrlProp" Target="../ctrlProps/ctrlProp65.xml"/><Relationship Id="rId30" Type="http://schemas.openxmlformats.org/officeDocument/2006/relationships/ctrlProp" Target="../ctrlProps/ctrlProp68.xml"/><Relationship Id="rId35" Type="http://schemas.openxmlformats.org/officeDocument/2006/relationships/ctrlProp" Target="../ctrlProps/ctrlProp73.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83.xml"/><Relationship Id="rId13" Type="http://schemas.openxmlformats.org/officeDocument/2006/relationships/ctrlProp" Target="../ctrlProps/ctrlProp88.xml"/><Relationship Id="rId18" Type="http://schemas.openxmlformats.org/officeDocument/2006/relationships/ctrlProp" Target="../ctrlProps/ctrlProp93.xml"/><Relationship Id="rId26" Type="http://schemas.openxmlformats.org/officeDocument/2006/relationships/ctrlProp" Target="../ctrlProps/ctrlProp101.xml"/><Relationship Id="rId3" Type="http://schemas.openxmlformats.org/officeDocument/2006/relationships/vmlDrawing" Target="../drawings/vmlDrawing3.vml"/><Relationship Id="rId21" Type="http://schemas.openxmlformats.org/officeDocument/2006/relationships/ctrlProp" Target="../ctrlProps/ctrlProp96.xml"/><Relationship Id="rId7" Type="http://schemas.openxmlformats.org/officeDocument/2006/relationships/ctrlProp" Target="../ctrlProps/ctrlProp82.xml"/><Relationship Id="rId12" Type="http://schemas.openxmlformats.org/officeDocument/2006/relationships/ctrlProp" Target="../ctrlProps/ctrlProp87.xml"/><Relationship Id="rId17" Type="http://schemas.openxmlformats.org/officeDocument/2006/relationships/ctrlProp" Target="../ctrlProps/ctrlProp92.xml"/><Relationship Id="rId25" Type="http://schemas.openxmlformats.org/officeDocument/2006/relationships/ctrlProp" Target="../ctrlProps/ctrlProp100.xml"/><Relationship Id="rId2" Type="http://schemas.openxmlformats.org/officeDocument/2006/relationships/drawing" Target="../drawings/drawing5.xml"/><Relationship Id="rId16" Type="http://schemas.openxmlformats.org/officeDocument/2006/relationships/ctrlProp" Target="../ctrlProps/ctrlProp91.xml"/><Relationship Id="rId20" Type="http://schemas.openxmlformats.org/officeDocument/2006/relationships/ctrlProp" Target="../ctrlProps/ctrlProp95.xml"/><Relationship Id="rId29" Type="http://schemas.openxmlformats.org/officeDocument/2006/relationships/ctrlProp" Target="../ctrlProps/ctrlProp104.xml"/><Relationship Id="rId1" Type="http://schemas.openxmlformats.org/officeDocument/2006/relationships/printerSettings" Target="../printerSettings/printerSettings6.bin"/><Relationship Id="rId6" Type="http://schemas.openxmlformats.org/officeDocument/2006/relationships/ctrlProp" Target="../ctrlProps/ctrlProp81.xml"/><Relationship Id="rId11" Type="http://schemas.openxmlformats.org/officeDocument/2006/relationships/ctrlProp" Target="../ctrlProps/ctrlProp86.xml"/><Relationship Id="rId24" Type="http://schemas.openxmlformats.org/officeDocument/2006/relationships/ctrlProp" Target="../ctrlProps/ctrlProp99.xml"/><Relationship Id="rId32" Type="http://schemas.openxmlformats.org/officeDocument/2006/relationships/ctrlProp" Target="../ctrlProps/ctrlProp107.xml"/><Relationship Id="rId5" Type="http://schemas.openxmlformats.org/officeDocument/2006/relationships/ctrlProp" Target="../ctrlProps/ctrlProp80.xml"/><Relationship Id="rId15" Type="http://schemas.openxmlformats.org/officeDocument/2006/relationships/ctrlProp" Target="../ctrlProps/ctrlProp90.xml"/><Relationship Id="rId23" Type="http://schemas.openxmlformats.org/officeDocument/2006/relationships/ctrlProp" Target="../ctrlProps/ctrlProp98.xml"/><Relationship Id="rId28" Type="http://schemas.openxmlformats.org/officeDocument/2006/relationships/ctrlProp" Target="../ctrlProps/ctrlProp103.xml"/><Relationship Id="rId10" Type="http://schemas.openxmlformats.org/officeDocument/2006/relationships/ctrlProp" Target="../ctrlProps/ctrlProp85.xml"/><Relationship Id="rId19" Type="http://schemas.openxmlformats.org/officeDocument/2006/relationships/ctrlProp" Target="../ctrlProps/ctrlProp94.xml"/><Relationship Id="rId31" Type="http://schemas.openxmlformats.org/officeDocument/2006/relationships/ctrlProp" Target="../ctrlProps/ctrlProp106.xml"/><Relationship Id="rId4" Type="http://schemas.openxmlformats.org/officeDocument/2006/relationships/ctrlProp" Target="../ctrlProps/ctrlProp79.xml"/><Relationship Id="rId9" Type="http://schemas.openxmlformats.org/officeDocument/2006/relationships/ctrlProp" Target="../ctrlProps/ctrlProp84.xml"/><Relationship Id="rId14" Type="http://schemas.openxmlformats.org/officeDocument/2006/relationships/ctrlProp" Target="../ctrlProps/ctrlProp89.xml"/><Relationship Id="rId22" Type="http://schemas.openxmlformats.org/officeDocument/2006/relationships/ctrlProp" Target="../ctrlProps/ctrlProp97.xml"/><Relationship Id="rId27" Type="http://schemas.openxmlformats.org/officeDocument/2006/relationships/ctrlProp" Target="../ctrlProps/ctrlProp102.xml"/><Relationship Id="rId30" Type="http://schemas.openxmlformats.org/officeDocument/2006/relationships/ctrlProp" Target="../ctrlProps/ctrlProp105.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112.xml"/><Relationship Id="rId13" Type="http://schemas.openxmlformats.org/officeDocument/2006/relationships/ctrlProp" Target="../ctrlProps/ctrlProp117.xml"/><Relationship Id="rId18" Type="http://schemas.openxmlformats.org/officeDocument/2006/relationships/ctrlProp" Target="../ctrlProps/ctrlProp122.xml"/><Relationship Id="rId26" Type="http://schemas.openxmlformats.org/officeDocument/2006/relationships/ctrlProp" Target="../ctrlProps/ctrlProp130.xml"/><Relationship Id="rId3" Type="http://schemas.openxmlformats.org/officeDocument/2006/relationships/vmlDrawing" Target="../drawings/vmlDrawing4.vml"/><Relationship Id="rId21" Type="http://schemas.openxmlformats.org/officeDocument/2006/relationships/ctrlProp" Target="../ctrlProps/ctrlProp125.xml"/><Relationship Id="rId34" Type="http://schemas.openxmlformats.org/officeDocument/2006/relationships/ctrlProp" Target="../ctrlProps/ctrlProp138.xml"/><Relationship Id="rId7" Type="http://schemas.openxmlformats.org/officeDocument/2006/relationships/ctrlProp" Target="../ctrlProps/ctrlProp111.xml"/><Relationship Id="rId12" Type="http://schemas.openxmlformats.org/officeDocument/2006/relationships/ctrlProp" Target="../ctrlProps/ctrlProp116.xml"/><Relationship Id="rId17" Type="http://schemas.openxmlformats.org/officeDocument/2006/relationships/ctrlProp" Target="../ctrlProps/ctrlProp121.xml"/><Relationship Id="rId25" Type="http://schemas.openxmlformats.org/officeDocument/2006/relationships/ctrlProp" Target="../ctrlProps/ctrlProp129.xml"/><Relationship Id="rId33" Type="http://schemas.openxmlformats.org/officeDocument/2006/relationships/ctrlProp" Target="../ctrlProps/ctrlProp137.xml"/><Relationship Id="rId2" Type="http://schemas.openxmlformats.org/officeDocument/2006/relationships/drawing" Target="../drawings/drawing6.xml"/><Relationship Id="rId16" Type="http://schemas.openxmlformats.org/officeDocument/2006/relationships/ctrlProp" Target="../ctrlProps/ctrlProp120.xml"/><Relationship Id="rId20" Type="http://schemas.openxmlformats.org/officeDocument/2006/relationships/ctrlProp" Target="../ctrlProps/ctrlProp124.xml"/><Relationship Id="rId29" Type="http://schemas.openxmlformats.org/officeDocument/2006/relationships/ctrlProp" Target="../ctrlProps/ctrlProp133.xml"/><Relationship Id="rId1" Type="http://schemas.openxmlformats.org/officeDocument/2006/relationships/printerSettings" Target="../printerSettings/printerSettings7.bin"/><Relationship Id="rId6" Type="http://schemas.openxmlformats.org/officeDocument/2006/relationships/ctrlProp" Target="../ctrlProps/ctrlProp110.xml"/><Relationship Id="rId11" Type="http://schemas.openxmlformats.org/officeDocument/2006/relationships/ctrlProp" Target="../ctrlProps/ctrlProp115.xml"/><Relationship Id="rId24" Type="http://schemas.openxmlformats.org/officeDocument/2006/relationships/ctrlProp" Target="../ctrlProps/ctrlProp128.xml"/><Relationship Id="rId32" Type="http://schemas.openxmlformats.org/officeDocument/2006/relationships/ctrlProp" Target="../ctrlProps/ctrlProp136.xml"/><Relationship Id="rId5" Type="http://schemas.openxmlformats.org/officeDocument/2006/relationships/ctrlProp" Target="../ctrlProps/ctrlProp109.xml"/><Relationship Id="rId15" Type="http://schemas.openxmlformats.org/officeDocument/2006/relationships/ctrlProp" Target="../ctrlProps/ctrlProp119.xml"/><Relationship Id="rId23" Type="http://schemas.openxmlformats.org/officeDocument/2006/relationships/ctrlProp" Target="../ctrlProps/ctrlProp127.xml"/><Relationship Id="rId28" Type="http://schemas.openxmlformats.org/officeDocument/2006/relationships/ctrlProp" Target="../ctrlProps/ctrlProp132.xml"/><Relationship Id="rId36" Type="http://schemas.openxmlformats.org/officeDocument/2006/relationships/ctrlProp" Target="../ctrlProps/ctrlProp140.xml"/><Relationship Id="rId10" Type="http://schemas.openxmlformats.org/officeDocument/2006/relationships/ctrlProp" Target="../ctrlProps/ctrlProp114.xml"/><Relationship Id="rId19" Type="http://schemas.openxmlformats.org/officeDocument/2006/relationships/ctrlProp" Target="../ctrlProps/ctrlProp123.xml"/><Relationship Id="rId31" Type="http://schemas.openxmlformats.org/officeDocument/2006/relationships/ctrlProp" Target="../ctrlProps/ctrlProp135.xml"/><Relationship Id="rId4" Type="http://schemas.openxmlformats.org/officeDocument/2006/relationships/ctrlProp" Target="../ctrlProps/ctrlProp108.xml"/><Relationship Id="rId9" Type="http://schemas.openxmlformats.org/officeDocument/2006/relationships/ctrlProp" Target="../ctrlProps/ctrlProp113.xml"/><Relationship Id="rId14" Type="http://schemas.openxmlformats.org/officeDocument/2006/relationships/ctrlProp" Target="../ctrlProps/ctrlProp118.xml"/><Relationship Id="rId22" Type="http://schemas.openxmlformats.org/officeDocument/2006/relationships/ctrlProp" Target="../ctrlProps/ctrlProp126.xml"/><Relationship Id="rId27" Type="http://schemas.openxmlformats.org/officeDocument/2006/relationships/ctrlProp" Target="../ctrlProps/ctrlProp131.xml"/><Relationship Id="rId30" Type="http://schemas.openxmlformats.org/officeDocument/2006/relationships/ctrlProp" Target="../ctrlProps/ctrlProp134.xml"/><Relationship Id="rId35" Type="http://schemas.openxmlformats.org/officeDocument/2006/relationships/ctrlProp" Target="../ctrlProps/ctrlProp139.xml"/></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145.xml"/><Relationship Id="rId13" Type="http://schemas.openxmlformats.org/officeDocument/2006/relationships/ctrlProp" Target="../ctrlProps/ctrlProp150.xml"/><Relationship Id="rId18" Type="http://schemas.openxmlformats.org/officeDocument/2006/relationships/ctrlProp" Target="../ctrlProps/ctrlProp155.xml"/><Relationship Id="rId26" Type="http://schemas.openxmlformats.org/officeDocument/2006/relationships/ctrlProp" Target="../ctrlProps/ctrlProp163.xml"/><Relationship Id="rId3" Type="http://schemas.openxmlformats.org/officeDocument/2006/relationships/vmlDrawing" Target="../drawings/vmlDrawing5.vml"/><Relationship Id="rId21" Type="http://schemas.openxmlformats.org/officeDocument/2006/relationships/ctrlProp" Target="../ctrlProps/ctrlProp158.xml"/><Relationship Id="rId34" Type="http://schemas.openxmlformats.org/officeDocument/2006/relationships/ctrlProp" Target="../ctrlProps/ctrlProp171.xml"/><Relationship Id="rId7" Type="http://schemas.openxmlformats.org/officeDocument/2006/relationships/ctrlProp" Target="../ctrlProps/ctrlProp144.xml"/><Relationship Id="rId12" Type="http://schemas.openxmlformats.org/officeDocument/2006/relationships/ctrlProp" Target="../ctrlProps/ctrlProp149.xml"/><Relationship Id="rId17" Type="http://schemas.openxmlformats.org/officeDocument/2006/relationships/ctrlProp" Target="../ctrlProps/ctrlProp154.xml"/><Relationship Id="rId25" Type="http://schemas.openxmlformats.org/officeDocument/2006/relationships/ctrlProp" Target="../ctrlProps/ctrlProp162.xml"/><Relationship Id="rId33" Type="http://schemas.openxmlformats.org/officeDocument/2006/relationships/ctrlProp" Target="../ctrlProps/ctrlProp170.xml"/><Relationship Id="rId2" Type="http://schemas.openxmlformats.org/officeDocument/2006/relationships/drawing" Target="../drawings/drawing7.xml"/><Relationship Id="rId16" Type="http://schemas.openxmlformats.org/officeDocument/2006/relationships/ctrlProp" Target="../ctrlProps/ctrlProp153.xml"/><Relationship Id="rId20" Type="http://schemas.openxmlformats.org/officeDocument/2006/relationships/ctrlProp" Target="../ctrlProps/ctrlProp157.xml"/><Relationship Id="rId29" Type="http://schemas.openxmlformats.org/officeDocument/2006/relationships/ctrlProp" Target="../ctrlProps/ctrlProp166.xml"/><Relationship Id="rId1" Type="http://schemas.openxmlformats.org/officeDocument/2006/relationships/printerSettings" Target="../printerSettings/printerSettings8.bin"/><Relationship Id="rId6" Type="http://schemas.openxmlformats.org/officeDocument/2006/relationships/ctrlProp" Target="../ctrlProps/ctrlProp143.xml"/><Relationship Id="rId11" Type="http://schemas.openxmlformats.org/officeDocument/2006/relationships/ctrlProp" Target="../ctrlProps/ctrlProp148.xml"/><Relationship Id="rId24" Type="http://schemas.openxmlformats.org/officeDocument/2006/relationships/ctrlProp" Target="../ctrlProps/ctrlProp161.xml"/><Relationship Id="rId32" Type="http://schemas.openxmlformats.org/officeDocument/2006/relationships/ctrlProp" Target="../ctrlProps/ctrlProp169.xml"/><Relationship Id="rId5" Type="http://schemas.openxmlformats.org/officeDocument/2006/relationships/ctrlProp" Target="../ctrlProps/ctrlProp142.xml"/><Relationship Id="rId15" Type="http://schemas.openxmlformats.org/officeDocument/2006/relationships/ctrlProp" Target="../ctrlProps/ctrlProp152.xml"/><Relationship Id="rId23" Type="http://schemas.openxmlformats.org/officeDocument/2006/relationships/ctrlProp" Target="../ctrlProps/ctrlProp160.xml"/><Relationship Id="rId28" Type="http://schemas.openxmlformats.org/officeDocument/2006/relationships/ctrlProp" Target="../ctrlProps/ctrlProp165.xml"/><Relationship Id="rId36" Type="http://schemas.openxmlformats.org/officeDocument/2006/relationships/ctrlProp" Target="../ctrlProps/ctrlProp173.xml"/><Relationship Id="rId10" Type="http://schemas.openxmlformats.org/officeDocument/2006/relationships/ctrlProp" Target="../ctrlProps/ctrlProp147.xml"/><Relationship Id="rId19" Type="http://schemas.openxmlformats.org/officeDocument/2006/relationships/ctrlProp" Target="../ctrlProps/ctrlProp156.xml"/><Relationship Id="rId31" Type="http://schemas.openxmlformats.org/officeDocument/2006/relationships/ctrlProp" Target="../ctrlProps/ctrlProp168.xml"/><Relationship Id="rId4" Type="http://schemas.openxmlformats.org/officeDocument/2006/relationships/ctrlProp" Target="../ctrlProps/ctrlProp141.xml"/><Relationship Id="rId9" Type="http://schemas.openxmlformats.org/officeDocument/2006/relationships/ctrlProp" Target="../ctrlProps/ctrlProp146.xml"/><Relationship Id="rId14" Type="http://schemas.openxmlformats.org/officeDocument/2006/relationships/ctrlProp" Target="../ctrlProps/ctrlProp151.xml"/><Relationship Id="rId22" Type="http://schemas.openxmlformats.org/officeDocument/2006/relationships/ctrlProp" Target="../ctrlProps/ctrlProp159.xml"/><Relationship Id="rId27" Type="http://schemas.openxmlformats.org/officeDocument/2006/relationships/ctrlProp" Target="../ctrlProps/ctrlProp164.xml"/><Relationship Id="rId30" Type="http://schemas.openxmlformats.org/officeDocument/2006/relationships/ctrlProp" Target="../ctrlProps/ctrlProp167.xml"/><Relationship Id="rId35" Type="http://schemas.openxmlformats.org/officeDocument/2006/relationships/ctrlProp" Target="../ctrlProps/ctrlProp172.xml"/></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178.xml"/><Relationship Id="rId13" Type="http://schemas.openxmlformats.org/officeDocument/2006/relationships/ctrlProp" Target="../ctrlProps/ctrlProp183.xml"/><Relationship Id="rId18" Type="http://schemas.openxmlformats.org/officeDocument/2006/relationships/ctrlProp" Target="../ctrlProps/ctrlProp188.xml"/><Relationship Id="rId26" Type="http://schemas.openxmlformats.org/officeDocument/2006/relationships/ctrlProp" Target="../ctrlProps/ctrlProp196.xml"/><Relationship Id="rId3" Type="http://schemas.openxmlformats.org/officeDocument/2006/relationships/vmlDrawing" Target="../drawings/vmlDrawing6.vml"/><Relationship Id="rId21" Type="http://schemas.openxmlformats.org/officeDocument/2006/relationships/ctrlProp" Target="../ctrlProps/ctrlProp191.xml"/><Relationship Id="rId34" Type="http://schemas.openxmlformats.org/officeDocument/2006/relationships/ctrlProp" Target="../ctrlProps/ctrlProp204.xml"/><Relationship Id="rId7" Type="http://schemas.openxmlformats.org/officeDocument/2006/relationships/ctrlProp" Target="../ctrlProps/ctrlProp177.xml"/><Relationship Id="rId12" Type="http://schemas.openxmlformats.org/officeDocument/2006/relationships/ctrlProp" Target="../ctrlProps/ctrlProp182.xml"/><Relationship Id="rId17" Type="http://schemas.openxmlformats.org/officeDocument/2006/relationships/ctrlProp" Target="../ctrlProps/ctrlProp187.xml"/><Relationship Id="rId25" Type="http://schemas.openxmlformats.org/officeDocument/2006/relationships/ctrlProp" Target="../ctrlProps/ctrlProp195.xml"/><Relationship Id="rId33" Type="http://schemas.openxmlformats.org/officeDocument/2006/relationships/ctrlProp" Target="../ctrlProps/ctrlProp203.xml"/><Relationship Id="rId2" Type="http://schemas.openxmlformats.org/officeDocument/2006/relationships/drawing" Target="../drawings/drawing8.xml"/><Relationship Id="rId16" Type="http://schemas.openxmlformats.org/officeDocument/2006/relationships/ctrlProp" Target="../ctrlProps/ctrlProp186.xml"/><Relationship Id="rId20" Type="http://schemas.openxmlformats.org/officeDocument/2006/relationships/ctrlProp" Target="../ctrlProps/ctrlProp190.xml"/><Relationship Id="rId29" Type="http://schemas.openxmlformats.org/officeDocument/2006/relationships/ctrlProp" Target="../ctrlProps/ctrlProp199.xml"/><Relationship Id="rId1" Type="http://schemas.openxmlformats.org/officeDocument/2006/relationships/printerSettings" Target="../printerSettings/printerSettings9.bin"/><Relationship Id="rId6" Type="http://schemas.openxmlformats.org/officeDocument/2006/relationships/ctrlProp" Target="../ctrlProps/ctrlProp176.xml"/><Relationship Id="rId11" Type="http://schemas.openxmlformats.org/officeDocument/2006/relationships/ctrlProp" Target="../ctrlProps/ctrlProp181.xml"/><Relationship Id="rId24" Type="http://schemas.openxmlformats.org/officeDocument/2006/relationships/ctrlProp" Target="../ctrlProps/ctrlProp194.xml"/><Relationship Id="rId32" Type="http://schemas.openxmlformats.org/officeDocument/2006/relationships/ctrlProp" Target="../ctrlProps/ctrlProp202.xml"/><Relationship Id="rId5" Type="http://schemas.openxmlformats.org/officeDocument/2006/relationships/ctrlProp" Target="../ctrlProps/ctrlProp175.xml"/><Relationship Id="rId15" Type="http://schemas.openxmlformats.org/officeDocument/2006/relationships/ctrlProp" Target="../ctrlProps/ctrlProp185.xml"/><Relationship Id="rId23" Type="http://schemas.openxmlformats.org/officeDocument/2006/relationships/ctrlProp" Target="../ctrlProps/ctrlProp193.xml"/><Relationship Id="rId28" Type="http://schemas.openxmlformats.org/officeDocument/2006/relationships/ctrlProp" Target="../ctrlProps/ctrlProp198.xml"/><Relationship Id="rId36" Type="http://schemas.openxmlformats.org/officeDocument/2006/relationships/ctrlProp" Target="../ctrlProps/ctrlProp206.xml"/><Relationship Id="rId10" Type="http://schemas.openxmlformats.org/officeDocument/2006/relationships/ctrlProp" Target="../ctrlProps/ctrlProp180.xml"/><Relationship Id="rId19" Type="http://schemas.openxmlformats.org/officeDocument/2006/relationships/ctrlProp" Target="../ctrlProps/ctrlProp189.xml"/><Relationship Id="rId31" Type="http://schemas.openxmlformats.org/officeDocument/2006/relationships/ctrlProp" Target="../ctrlProps/ctrlProp201.xml"/><Relationship Id="rId4" Type="http://schemas.openxmlformats.org/officeDocument/2006/relationships/ctrlProp" Target="../ctrlProps/ctrlProp174.xml"/><Relationship Id="rId9" Type="http://schemas.openxmlformats.org/officeDocument/2006/relationships/ctrlProp" Target="../ctrlProps/ctrlProp179.xml"/><Relationship Id="rId14" Type="http://schemas.openxmlformats.org/officeDocument/2006/relationships/ctrlProp" Target="../ctrlProps/ctrlProp184.xml"/><Relationship Id="rId22" Type="http://schemas.openxmlformats.org/officeDocument/2006/relationships/ctrlProp" Target="../ctrlProps/ctrlProp192.xml"/><Relationship Id="rId27" Type="http://schemas.openxmlformats.org/officeDocument/2006/relationships/ctrlProp" Target="../ctrlProps/ctrlProp197.xml"/><Relationship Id="rId30" Type="http://schemas.openxmlformats.org/officeDocument/2006/relationships/ctrlProp" Target="../ctrlProps/ctrlProp200.xml"/><Relationship Id="rId35" Type="http://schemas.openxmlformats.org/officeDocument/2006/relationships/ctrlProp" Target="../ctrlProps/ctrlProp20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CFF99"/>
  </sheetPr>
  <dimension ref="B2:B7"/>
  <sheetViews>
    <sheetView showGridLines="0" showRowColHeaders="0" tabSelected="1" zoomScaleNormal="100" workbookViewId="0">
      <selection activeCell="E7" sqref="E7"/>
    </sheetView>
  </sheetViews>
  <sheetFormatPr defaultColWidth="8.7265625" defaultRowHeight="13" x14ac:dyDescent="0.35"/>
  <cols>
    <col min="1" max="1" width="8.7265625" style="2"/>
    <col min="2" max="2" width="159.54296875" style="2" customWidth="1"/>
    <col min="3" max="16384" width="8.7265625" style="2"/>
  </cols>
  <sheetData>
    <row r="2" spans="2:2" ht="27" customHeight="1" x14ac:dyDescent="0.35">
      <c r="B2" s="1" t="s">
        <v>0</v>
      </c>
    </row>
    <row r="4" spans="2:2" ht="72" customHeight="1" x14ac:dyDescent="0.35">
      <c r="B4" s="3" t="s">
        <v>242</v>
      </c>
    </row>
    <row r="6" spans="2:2" ht="129" customHeight="1" x14ac:dyDescent="0.35">
      <c r="B6" s="3" t="s">
        <v>250</v>
      </c>
    </row>
    <row r="7" spans="2:2" ht="252.75" customHeight="1" x14ac:dyDescent="0.35">
      <c r="B7" s="3" t="s">
        <v>251</v>
      </c>
    </row>
  </sheetData>
  <sheetProtection algorithmName="SHA-512" hashValue="LLPCLj7Q2WyD/ih7iWOTVGeVHbAV4WkXrC6L7mer7QmVPgZwC2oiIcEW9LyGil0HihvQ0DUeFNSR2++1dGL85w==" saltValue="xc97mh+rjfJntOXMBKTv+w==" spinCount="100000" sheet="1" objects="1" scenarios="1"/>
  <pageMargins left="0.74" right="0.52" top="0.93" bottom="0.28000000000000003" header="0.14000000000000001" footer="0.14000000000000001"/>
  <pageSetup paperSize="9" scale="79" orientation="landscape" horizontalDpi="4294967293"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CCFF99"/>
  </sheetPr>
  <dimension ref="B2:I21"/>
  <sheetViews>
    <sheetView showGridLines="0" showRowColHeaders="0" zoomScaleNormal="100" workbookViewId="0">
      <selection activeCell="L12" sqref="L12"/>
    </sheetView>
  </sheetViews>
  <sheetFormatPr defaultColWidth="8.7265625" defaultRowHeight="11.5" x14ac:dyDescent="0.35"/>
  <cols>
    <col min="1" max="1" width="8.7265625" style="122"/>
    <col min="2" max="2" width="50.7265625" style="122" customWidth="1"/>
    <col min="3" max="5" width="6.1796875" style="122" customWidth="1"/>
    <col min="6" max="6" width="42" style="122" customWidth="1"/>
    <col min="7" max="7" width="41.81640625" style="122" customWidth="1"/>
    <col min="8" max="8" width="8.7265625" style="207"/>
    <col min="9" max="9" width="8.7265625" style="144" hidden="1" customWidth="1"/>
    <col min="10" max="16384" width="8.7265625" style="122"/>
  </cols>
  <sheetData>
    <row r="2" spans="2:9" ht="15" customHeight="1" x14ac:dyDescent="0.35">
      <c r="B2" s="236" t="s">
        <v>41</v>
      </c>
      <c r="C2" s="237"/>
      <c r="D2" s="237"/>
      <c r="E2" s="237"/>
      <c r="F2" s="237"/>
      <c r="G2" s="238"/>
    </row>
    <row r="3" spans="2:9" ht="15" customHeight="1" x14ac:dyDescent="0.35">
      <c r="B3" s="162" t="s">
        <v>1</v>
      </c>
      <c r="C3" s="256" t="s">
        <v>62</v>
      </c>
      <c r="D3" s="256"/>
      <c r="E3" s="256"/>
      <c r="F3" s="256"/>
      <c r="G3" s="200"/>
    </row>
    <row r="4" spans="2:9" ht="22.5" customHeight="1" x14ac:dyDescent="0.35">
      <c r="B4" s="260" t="s">
        <v>148</v>
      </c>
      <c r="C4" s="262" t="s">
        <v>149</v>
      </c>
      <c r="D4" s="263"/>
      <c r="E4" s="264"/>
      <c r="F4" s="265" t="s">
        <v>150</v>
      </c>
      <c r="G4" s="265" t="s">
        <v>151</v>
      </c>
    </row>
    <row r="5" spans="2:9" ht="15" customHeight="1" x14ac:dyDescent="0.35">
      <c r="B5" s="261"/>
      <c r="C5" s="16" t="s">
        <v>152</v>
      </c>
      <c r="D5" s="16" t="s">
        <v>47</v>
      </c>
      <c r="E5" s="16" t="s">
        <v>48</v>
      </c>
      <c r="F5" s="266"/>
      <c r="G5" s="266"/>
    </row>
    <row r="6" spans="2:9" ht="40" customHeight="1" x14ac:dyDescent="0.35">
      <c r="B6" s="61" t="s">
        <v>119</v>
      </c>
      <c r="C6" s="61"/>
      <c r="D6" s="61"/>
      <c r="E6" s="61"/>
      <c r="F6" s="39" t="s">
        <v>113</v>
      </c>
      <c r="G6" s="37"/>
      <c r="H6" s="108">
        <v>2</v>
      </c>
      <c r="I6" s="108"/>
    </row>
    <row r="7" spans="2:9" ht="40" customHeight="1" x14ac:dyDescent="0.35">
      <c r="B7" s="61" t="s">
        <v>120</v>
      </c>
      <c r="C7" s="61"/>
      <c r="D7" s="61"/>
      <c r="E7" s="61"/>
      <c r="F7" s="39" t="s">
        <v>58</v>
      </c>
      <c r="G7" s="37" t="s">
        <v>199</v>
      </c>
      <c r="H7" s="108">
        <v>3</v>
      </c>
      <c r="I7" s="108"/>
    </row>
    <row r="8" spans="2:9" ht="40" customHeight="1" x14ac:dyDescent="0.35">
      <c r="B8" s="61" t="s">
        <v>121</v>
      </c>
      <c r="C8" s="61"/>
      <c r="D8" s="61"/>
      <c r="E8" s="61"/>
      <c r="F8" s="37" t="s">
        <v>126</v>
      </c>
      <c r="G8" s="37" t="s">
        <v>128</v>
      </c>
      <c r="H8" s="108">
        <v>3</v>
      </c>
      <c r="I8" s="108"/>
    </row>
    <row r="9" spans="2:9" ht="40" customHeight="1" x14ac:dyDescent="0.35">
      <c r="B9" s="5" t="s">
        <v>114</v>
      </c>
      <c r="C9" s="61"/>
      <c r="D9" s="61"/>
      <c r="E9" s="61"/>
      <c r="F9" s="37" t="s">
        <v>127</v>
      </c>
      <c r="G9" s="37" t="s">
        <v>200</v>
      </c>
      <c r="H9" s="108">
        <v>2</v>
      </c>
      <c r="I9" s="108"/>
    </row>
    <row r="10" spans="2:9" ht="40" customHeight="1" x14ac:dyDescent="0.35">
      <c r="B10" s="61" t="s">
        <v>122</v>
      </c>
      <c r="C10" s="61"/>
      <c r="D10" s="61"/>
      <c r="E10" s="61"/>
      <c r="F10" s="39" t="s">
        <v>115</v>
      </c>
      <c r="G10" s="37"/>
      <c r="H10" s="108">
        <v>2</v>
      </c>
      <c r="I10" s="108"/>
    </row>
    <row r="11" spans="2:9" ht="40" customHeight="1" x14ac:dyDescent="0.35">
      <c r="B11" s="61" t="s">
        <v>123</v>
      </c>
      <c r="C11" s="61"/>
      <c r="D11" s="61"/>
      <c r="E11" s="61"/>
      <c r="F11" s="39" t="s">
        <v>116</v>
      </c>
      <c r="G11" s="37"/>
      <c r="H11" s="108">
        <v>3</v>
      </c>
      <c r="I11" s="108"/>
    </row>
    <row r="12" spans="2:9" ht="40" customHeight="1" x14ac:dyDescent="0.35">
      <c r="B12" s="61" t="s">
        <v>124</v>
      </c>
      <c r="C12" s="61"/>
      <c r="D12" s="61"/>
      <c r="E12" s="61"/>
      <c r="F12" s="39" t="s">
        <v>117</v>
      </c>
      <c r="G12" s="37" t="s">
        <v>111</v>
      </c>
      <c r="H12" s="108">
        <v>3</v>
      </c>
      <c r="I12" s="108"/>
    </row>
    <row r="13" spans="2:9" ht="40" customHeight="1" x14ac:dyDescent="0.35">
      <c r="B13" s="61" t="s">
        <v>125</v>
      </c>
      <c r="C13" s="61"/>
      <c r="D13" s="61"/>
      <c r="E13" s="61"/>
      <c r="F13" s="39" t="s">
        <v>118</v>
      </c>
      <c r="G13" s="37" t="s">
        <v>112</v>
      </c>
      <c r="H13" s="108">
        <v>3</v>
      </c>
      <c r="I13" s="108"/>
    </row>
    <row r="14" spans="2:9" s="126" customFormat="1" ht="7.5" customHeight="1" x14ac:dyDescent="0.35">
      <c r="B14" s="172"/>
      <c r="C14" s="172"/>
      <c r="D14" s="172"/>
      <c r="E14" s="172"/>
      <c r="F14" s="124"/>
      <c r="G14" s="64"/>
      <c r="H14" s="208"/>
      <c r="I14" s="109"/>
    </row>
    <row r="15" spans="2:9" s="126" customFormat="1" ht="30" customHeight="1" x14ac:dyDescent="0.35">
      <c r="B15" s="55" t="s">
        <v>46</v>
      </c>
      <c r="C15" s="249" t="str">
        <f>IF(I15&lt;1,"",IF(I15&lt;=1.5,"onvoldoende",IF(I15&gt;1.5,"voldoende")))</f>
        <v>voldoende</v>
      </c>
      <c r="D15" s="250"/>
      <c r="E15" s="251"/>
      <c r="F15" s="124"/>
      <c r="G15" s="169"/>
      <c r="H15" s="208"/>
      <c r="I15" s="110">
        <f>IF(H6=1,1,IF(H7=1,1,IF(H8=1,1,IF(H9=1,1,IF(H10=1,1,IF(H11=1,1,IF(H12=1,1,IF(H13=1,1,IF(AVERAGE(H6:H13)&gt;1,AVERAGE(H6:H13))))))))))</f>
        <v>2.625</v>
      </c>
    </row>
    <row r="16" spans="2:9" ht="30" customHeight="1" x14ac:dyDescent="0.35">
      <c r="B16" s="66" t="s">
        <v>168</v>
      </c>
      <c r="C16" s="167" t="s">
        <v>173</v>
      </c>
      <c r="D16" s="167" t="s">
        <v>47</v>
      </c>
      <c r="E16" s="167" t="s">
        <v>48</v>
      </c>
      <c r="F16" s="173"/>
      <c r="G16" s="174"/>
      <c r="H16" s="203"/>
      <c r="I16" s="142"/>
    </row>
    <row r="17" spans="2:9" ht="40" customHeight="1" x14ac:dyDescent="0.35">
      <c r="B17" s="37"/>
      <c r="C17" s="128" t="s">
        <v>57</v>
      </c>
      <c r="D17" s="61"/>
      <c r="E17" s="61"/>
      <c r="F17" s="37"/>
      <c r="G17" s="37"/>
      <c r="H17" s="108"/>
      <c r="I17" s="111" t="b">
        <f>IF(H17=1,0,IF(H17&gt;1,1))</f>
        <v>0</v>
      </c>
    </row>
    <row r="18" spans="2:9" ht="40" customHeight="1" x14ac:dyDescent="0.35">
      <c r="B18" s="37"/>
      <c r="C18" s="128" t="s">
        <v>57</v>
      </c>
      <c r="D18" s="61"/>
      <c r="E18" s="61"/>
      <c r="F18" s="37"/>
      <c r="G18" s="37"/>
      <c r="H18" s="108"/>
      <c r="I18" s="112" t="b">
        <f>IF(H18=1,0,IF(H18&gt;1,1))</f>
        <v>0</v>
      </c>
    </row>
    <row r="19" spans="2:9" ht="40" customHeight="1" x14ac:dyDescent="0.35">
      <c r="B19" s="50"/>
      <c r="C19" s="128" t="s">
        <v>57</v>
      </c>
      <c r="D19" s="61"/>
      <c r="E19" s="61"/>
      <c r="F19" s="50"/>
      <c r="G19" s="50"/>
      <c r="H19" s="108"/>
      <c r="I19" s="112" t="b">
        <f>IF(H19=1,0,IF(H19&gt;1,1))</f>
        <v>0</v>
      </c>
    </row>
    <row r="20" spans="2:9" s="126" customFormat="1" ht="7.5" customHeight="1" x14ac:dyDescent="0.35">
      <c r="B20" s="158"/>
      <c r="C20" s="198"/>
      <c r="D20" s="198"/>
      <c r="E20" s="198"/>
      <c r="F20" s="158"/>
      <c r="G20" s="158"/>
      <c r="H20" s="208"/>
      <c r="I20" s="143"/>
    </row>
    <row r="21" spans="2:9" ht="30" customHeight="1" x14ac:dyDescent="0.35">
      <c r="B21" s="81" t="s">
        <v>169</v>
      </c>
      <c r="C21" s="270" t="str">
        <f>IF(I15&lt;1,"",IF(I15&lt;=1.5,"onvoldoende",IF(I21=I15,"voldoende",IF(I21&gt;I15,"goed"))))</f>
        <v>voldoende</v>
      </c>
      <c r="D21" s="270"/>
      <c r="E21" s="270"/>
      <c r="F21" s="272"/>
      <c r="G21" s="273"/>
      <c r="H21" s="203"/>
      <c r="I21" s="115">
        <f>I15+I17+I18+I19</f>
        <v>2.625</v>
      </c>
    </row>
  </sheetData>
  <sheetProtection algorithmName="SHA-512" hashValue="wohQ7G0VWaXkYKmbejizC4E54o5ewbfwNhkXEljglagafkEg/v+rA7PncOyUlNPq+/zhfPqh6DRx78ck3Q+yGQ==" saltValue="Gd5Bck2laVYcFkUl66uxfw==" spinCount="100000" sheet="1" objects="1" scenarios="1"/>
  <mergeCells count="9">
    <mergeCell ref="F21:G21"/>
    <mergeCell ref="B2:G2"/>
    <mergeCell ref="B4:B5"/>
    <mergeCell ref="C4:E4"/>
    <mergeCell ref="F4:F5"/>
    <mergeCell ref="G4:G5"/>
    <mergeCell ref="C15:E15"/>
    <mergeCell ref="C21:E21"/>
    <mergeCell ref="C3:F3"/>
  </mergeCells>
  <conditionalFormatting sqref="C14">
    <cfRule type="expression" dxfId="279" priority="47">
      <formula>H14=1</formula>
    </cfRule>
  </conditionalFormatting>
  <conditionalFormatting sqref="D14">
    <cfRule type="expression" dxfId="278" priority="46">
      <formula>H14=2</formula>
    </cfRule>
  </conditionalFormatting>
  <conditionalFormatting sqref="E14">
    <cfRule type="expression" dxfId="277" priority="45">
      <formula>H14=3</formula>
    </cfRule>
  </conditionalFormatting>
  <conditionalFormatting sqref="C15">
    <cfRule type="expression" dxfId="276" priority="31">
      <formula>I15&lt;=1.5</formula>
    </cfRule>
    <cfRule type="expression" dxfId="275" priority="32">
      <formula>I15&gt;1.5</formula>
    </cfRule>
  </conditionalFormatting>
  <conditionalFormatting sqref="C20">
    <cfRule type="expression" dxfId="274" priority="36">
      <formula>H20=1</formula>
    </cfRule>
  </conditionalFormatting>
  <conditionalFormatting sqref="D20">
    <cfRule type="expression" dxfId="273" priority="35">
      <formula>H20=1</formula>
    </cfRule>
  </conditionalFormatting>
  <conditionalFormatting sqref="E20">
    <cfRule type="expression" dxfId="272" priority="34">
      <formula>H20=2</formula>
    </cfRule>
  </conditionalFormatting>
  <conditionalFormatting sqref="C21">
    <cfRule type="expression" dxfId="271" priority="40">
      <formula>I15&lt;=1.5</formula>
    </cfRule>
    <cfRule type="expression" dxfId="270" priority="44">
      <formula>I15&gt;1.5</formula>
    </cfRule>
  </conditionalFormatting>
  <conditionalFormatting sqref="C21:E21">
    <cfRule type="expression" dxfId="269" priority="41">
      <formula>I21=I15+3</formula>
    </cfRule>
    <cfRule type="expression" dxfId="268" priority="42">
      <formula>I21=I15+2</formula>
    </cfRule>
    <cfRule type="expression" dxfId="267" priority="43">
      <formula>I21=I15+1</formula>
    </cfRule>
  </conditionalFormatting>
  <conditionalFormatting sqref="D17">
    <cfRule type="expression" dxfId="266" priority="30">
      <formula>H17=1</formula>
    </cfRule>
  </conditionalFormatting>
  <conditionalFormatting sqref="E17">
    <cfRule type="expression" dxfId="265" priority="29">
      <formula>H17=2</formula>
    </cfRule>
  </conditionalFormatting>
  <conditionalFormatting sqref="D18">
    <cfRule type="expression" dxfId="264" priority="28">
      <formula>H18=1</formula>
    </cfRule>
  </conditionalFormatting>
  <conditionalFormatting sqref="E18">
    <cfRule type="expression" dxfId="263" priority="27">
      <formula>H18=2</formula>
    </cfRule>
  </conditionalFormatting>
  <conditionalFormatting sqref="D19">
    <cfRule type="expression" dxfId="262" priority="26">
      <formula>H19=1</formula>
    </cfRule>
  </conditionalFormatting>
  <conditionalFormatting sqref="E19">
    <cfRule type="expression" dxfId="261" priority="25">
      <formula>H19=2</formula>
    </cfRule>
  </conditionalFormatting>
  <conditionalFormatting sqref="C6">
    <cfRule type="expression" dxfId="260" priority="24">
      <formula>H6=1</formula>
    </cfRule>
  </conditionalFormatting>
  <conditionalFormatting sqref="D6">
    <cfRule type="expression" dxfId="259" priority="23">
      <formula>H6=2</formula>
    </cfRule>
  </conditionalFormatting>
  <conditionalFormatting sqref="E6">
    <cfRule type="expression" dxfId="258" priority="22">
      <formula>H6=3</formula>
    </cfRule>
  </conditionalFormatting>
  <conditionalFormatting sqref="C7">
    <cfRule type="expression" dxfId="257" priority="21">
      <formula>H7=1</formula>
    </cfRule>
  </conditionalFormatting>
  <conditionalFormatting sqref="D7">
    <cfRule type="expression" dxfId="256" priority="20">
      <formula>H7=2</formula>
    </cfRule>
  </conditionalFormatting>
  <conditionalFormatting sqref="E7">
    <cfRule type="expression" dxfId="255" priority="19">
      <formula>H7=3</formula>
    </cfRule>
  </conditionalFormatting>
  <conditionalFormatting sqref="C8">
    <cfRule type="expression" dxfId="254" priority="18">
      <formula>H8=1</formula>
    </cfRule>
  </conditionalFormatting>
  <conditionalFormatting sqref="D8">
    <cfRule type="expression" dxfId="253" priority="17">
      <formula>H8=2</formula>
    </cfRule>
  </conditionalFormatting>
  <conditionalFormatting sqref="E8">
    <cfRule type="expression" dxfId="252" priority="16">
      <formula>H8=3</formula>
    </cfRule>
  </conditionalFormatting>
  <conditionalFormatting sqref="C9">
    <cfRule type="expression" dxfId="251" priority="15">
      <formula>H9=1</formula>
    </cfRule>
  </conditionalFormatting>
  <conditionalFormatting sqref="D9">
    <cfRule type="expression" dxfId="250" priority="14">
      <formula>H9=2</formula>
    </cfRule>
  </conditionalFormatting>
  <conditionalFormatting sqref="E9">
    <cfRule type="expression" dxfId="249" priority="13">
      <formula>H9=3</formula>
    </cfRule>
  </conditionalFormatting>
  <conditionalFormatting sqref="C10">
    <cfRule type="expression" dxfId="248" priority="12">
      <formula>H10=1</formula>
    </cfRule>
  </conditionalFormatting>
  <conditionalFormatting sqref="D10">
    <cfRule type="expression" dxfId="247" priority="11">
      <formula>H10=2</formula>
    </cfRule>
  </conditionalFormatting>
  <conditionalFormatting sqref="E10">
    <cfRule type="expression" dxfId="246" priority="10">
      <formula>H10=3</formula>
    </cfRule>
  </conditionalFormatting>
  <conditionalFormatting sqref="C11">
    <cfRule type="expression" dxfId="245" priority="9">
      <formula>H11=1</formula>
    </cfRule>
  </conditionalFormatting>
  <conditionalFormatting sqref="D11">
    <cfRule type="expression" dxfId="244" priority="8">
      <formula>H11=2</formula>
    </cfRule>
  </conditionalFormatting>
  <conditionalFormatting sqref="E11">
    <cfRule type="expression" dxfId="243" priority="7">
      <formula>H11=3</formula>
    </cfRule>
  </conditionalFormatting>
  <conditionalFormatting sqref="C12">
    <cfRule type="expression" dxfId="242" priority="6">
      <formula>H12=1</formula>
    </cfRule>
  </conditionalFormatting>
  <conditionalFormatting sqref="D12">
    <cfRule type="expression" dxfId="241" priority="5">
      <formula>H12=2</formula>
    </cfRule>
  </conditionalFormatting>
  <conditionalFormatting sqref="E12">
    <cfRule type="expression" dxfId="240" priority="4">
      <formula>H12=3</formula>
    </cfRule>
  </conditionalFormatting>
  <conditionalFormatting sqref="C13">
    <cfRule type="expression" dxfId="239" priority="3">
      <formula>H13=1</formula>
    </cfRule>
  </conditionalFormatting>
  <conditionalFormatting sqref="D13">
    <cfRule type="expression" dxfId="238" priority="2">
      <formula>H13=2</formula>
    </cfRule>
  </conditionalFormatting>
  <conditionalFormatting sqref="E13">
    <cfRule type="expression" dxfId="237" priority="1">
      <formula>H13=3</formula>
    </cfRule>
  </conditionalFormatting>
  <pageMargins left="0.7" right="0.7" top="0.75" bottom="0.75" header="0.3" footer="0.3"/>
  <pageSetup paperSize="9" scale="86"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1332" r:id="rId4" name="Group Box 68">
              <controlPr defaultSize="0" print="0" autoFill="0" autoPict="0">
                <anchor moveWithCells="1">
                  <from>
                    <xdr:col>2</xdr:col>
                    <xdr:colOff>0</xdr:colOff>
                    <xdr:row>16</xdr:row>
                    <xdr:rowOff>0</xdr:rowOff>
                  </from>
                  <to>
                    <xdr:col>5</xdr:col>
                    <xdr:colOff>0</xdr:colOff>
                    <xdr:row>17</xdr:row>
                    <xdr:rowOff>0</xdr:rowOff>
                  </to>
                </anchor>
              </controlPr>
            </control>
          </mc:Choice>
        </mc:AlternateContent>
        <mc:AlternateContent xmlns:mc="http://schemas.openxmlformats.org/markup-compatibility/2006">
          <mc:Choice Requires="x14">
            <control shapeId="11333" r:id="rId5" name="Option Button 69">
              <controlPr defaultSize="0" autoFill="0" autoLine="0" autoPict="0">
                <anchor moveWithCells="1">
                  <from>
                    <xdr:col>3</xdr:col>
                    <xdr:colOff>127000</xdr:colOff>
                    <xdr:row>16</xdr:row>
                    <xdr:rowOff>146050</xdr:rowOff>
                  </from>
                  <to>
                    <xdr:col>3</xdr:col>
                    <xdr:colOff>323850</xdr:colOff>
                    <xdr:row>16</xdr:row>
                    <xdr:rowOff>361950</xdr:rowOff>
                  </to>
                </anchor>
              </controlPr>
            </control>
          </mc:Choice>
        </mc:AlternateContent>
        <mc:AlternateContent xmlns:mc="http://schemas.openxmlformats.org/markup-compatibility/2006">
          <mc:Choice Requires="x14">
            <control shapeId="11334" r:id="rId6" name="Option Button 70">
              <controlPr defaultSize="0" autoFill="0" autoLine="0" autoPict="0">
                <anchor moveWithCells="1">
                  <from>
                    <xdr:col>4</xdr:col>
                    <xdr:colOff>114300</xdr:colOff>
                    <xdr:row>16</xdr:row>
                    <xdr:rowOff>133350</xdr:rowOff>
                  </from>
                  <to>
                    <xdr:col>4</xdr:col>
                    <xdr:colOff>317500</xdr:colOff>
                    <xdr:row>16</xdr:row>
                    <xdr:rowOff>355600</xdr:rowOff>
                  </to>
                </anchor>
              </controlPr>
            </control>
          </mc:Choice>
        </mc:AlternateContent>
        <mc:AlternateContent xmlns:mc="http://schemas.openxmlformats.org/markup-compatibility/2006">
          <mc:Choice Requires="x14">
            <control shapeId="11335" r:id="rId7" name="Group Box 71">
              <controlPr defaultSize="0" print="0" autoFill="0" autoPict="0">
                <anchor moveWithCells="1">
                  <from>
                    <xdr:col>2</xdr:col>
                    <xdr:colOff>0</xdr:colOff>
                    <xdr:row>17</xdr:row>
                    <xdr:rowOff>0</xdr:rowOff>
                  </from>
                  <to>
                    <xdr:col>5</xdr:col>
                    <xdr:colOff>0</xdr:colOff>
                    <xdr:row>18</xdr:row>
                    <xdr:rowOff>0</xdr:rowOff>
                  </to>
                </anchor>
              </controlPr>
            </control>
          </mc:Choice>
        </mc:AlternateContent>
        <mc:AlternateContent xmlns:mc="http://schemas.openxmlformats.org/markup-compatibility/2006">
          <mc:Choice Requires="x14">
            <control shapeId="11336" r:id="rId8" name="Option Button 72">
              <controlPr defaultSize="0" autoFill="0" autoLine="0" autoPict="0">
                <anchor moveWithCells="1">
                  <from>
                    <xdr:col>3</xdr:col>
                    <xdr:colOff>127000</xdr:colOff>
                    <xdr:row>17</xdr:row>
                    <xdr:rowOff>146050</xdr:rowOff>
                  </from>
                  <to>
                    <xdr:col>3</xdr:col>
                    <xdr:colOff>323850</xdr:colOff>
                    <xdr:row>17</xdr:row>
                    <xdr:rowOff>361950</xdr:rowOff>
                  </to>
                </anchor>
              </controlPr>
            </control>
          </mc:Choice>
        </mc:AlternateContent>
        <mc:AlternateContent xmlns:mc="http://schemas.openxmlformats.org/markup-compatibility/2006">
          <mc:Choice Requires="x14">
            <control shapeId="11337" r:id="rId9" name="Option Button 73">
              <controlPr defaultSize="0" autoFill="0" autoLine="0" autoPict="0">
                <anchor moveWithCells="1">
                  <from>
                    <xdr:col>4</xdr:col>
                    <xdr:colOff>114300</xdr:colOff>
                    <xdr:row>17</xdr:row>
                    <xdr:rowOff>133350</xdr:rowOff>
                  </from>
                  <to>
                    <xdr:col>4</xdr:col>
                    <xdr:colOff>317500</xdr:colOff>
                    <xdr:row>17</xdr:row>
                    <xdr:rowOff>355600</xdr:rowOff>
                  </to>
                </anchor>
              </controlPr>
            </control>
          </mc:Choice>
        </mc:AlternateContent>
        <mc:AlternateContent xmlns:mc="http://schemas.openxmlformats.org/markup-compatibility/2006">
          <mc:Choice Requires="x14">
            <control shapeId="11338" r:id="rId10" name="Group Box 74">
              <controlPr defaultSize="0" print="0" autoFill="0" autoPict="0">
                <anchor moveWithCells="1">
                  <from>
                    <xdr:col>2</xdr:col>
                    <xdr:colOff>0</xdr:colOff>
                    <xdr:row>18</xdr:row>
                    <xdr:rowOff>0</xdr:rowOff>
                  </from>
                  <to>
                    <xdr:col>5</xdr:col>
                    <xdr:colOff>0</xdr:colOff>
                    <xdr:row>19</xdr:row>
                    <xdr:rowOff>0</xdr:rowOff>
                  </to>
                </anchor>
              </controlPr>
            </control>
          </mc:Choice>
        </mc:AlternateContent>
        <mc:AlternateContent xmlns:mc="http://schemas.openxmlformats.org/markup-compatibility/2006">
          <mc:Choice Requires="x14">
            <control shapeId="11339" r:id="rId11" name="Option Button 75">
              <controlPr defaultSize="0" autoFill="0" autoLine="0" autoPict="0">
                <anchor moveWithCells="1">
                  <from>
                    <xdr:col>3</xdr:col>
                    <xdr:colOff>127000</xdr:colOff>
                    <xdr:row>18</xdr:row>
                    <xdr:rowOff>146050</xdr:rowOff>
                  </from>
                  <to>
                    <xdr:col>3</xdr:col>
                    <xdr:colOff>323850</xdr:colOff>
                    <xdr:row>18</xdr:row>
                    <xdr:rowOff>361950</xdr:rowOff>
                  </to>
                </anchor>
              </controlPr>
            </control>
          </mc:Choice>
        </mc:AlternateContent>
        <mc:AlternateContent xmlns:mc="http://schemas.openxmlformats.org/markup-compatibility/2006">
          <mc:Choice Requires="x14">
            <control shapeId="11340" r:id="rId12" name="Option Button 76">
              <controlPr defaultSize="0" autoFill="0" autoLine="0" autoPict="0">
                <anchor moveWithCells="1">
                  <from>
                    <xdr:col>4</xdr:col>
                    <xdr:colOff>114300</xdr:colOff>
                    <xdr:row>18</xdr:row>
                    <xdr:rowOff>133350</xdr:rowOff>
                  </from>
                  <to>
                    <xdr:col>4</xdr:col>
                    <xdr:colOff>317500</xdr:colOff>
                    <xdr:row>18</xdr:row>
                    <xdr:rowOff>355600</xdr:rowOff>
                  </to>
                </anchor>
              </controlPr>
            </control>
          </mc:Choice>
        </mc:AlternateContent>
        <mc:AlternateContent xmlns:mc="http://schemas.openxmlformats.org/markup-compatibility/2006">
          <mc:Choice Requires="x14">
            <control shapeId="11341" r:id="rId13" name="Group Box 77">
              <controlPr defaultSize="0" print="0" autoFill="0" autoPict="0">
                <anchor moveWithCells="1">
                  <from>
                    <xdr:col>2</xdr:col>
                    <xdr:colOff>0</xdr:colOff>
                    <xdr:row>5</xdr:row>
                    <xdr:rowOff>0</xdr:rowOff>
                  </from>
                  <to>
                    <xdr:col>5</xdr:col>
                    <xdr:colOff>0</xdr:colOff>
                    <xdr:row>6</xdr:row>
                    <xdr:rowOff>0</xdr:rowOff>
                  </to>
                </anchor>
              </controlPr>
            </control>
          </mc:Choice>
        </mc:AlternateContent>
        <mc:AlternateContent xmlns:mc="http://schemas.openxmlformats.org/markup-compatibility/2006">
          <mc:Choice Requires="x14">
            <control shapeId="11342" r:id="rId14" name="Option Button 78">
              <controlPr defaultSize="0" autoFill="0" autoLine="0" autoPict="0">
                <anchor moveWithCells="1">
                  <from>
                    <xdr:col>2</xdr:col>
                    <xdr:colOff>127000</xdr:colOff>
                    <xdr:row>5</xdr:row>
                    <xdr:rowOff>146050</xdr:rowOff>
                  </from>
                  <to>
                    <xdr:col>2</xdr:col>
                    <xdr:colOff>317500</xdr:colOff>
                    <xdr:row>5</xdr:row>
                    <xdr:rowOff>361950</xdr:rowOff>
                  </to>
                </anchor>
              </controlPr>
            </control>
          </mc:Choice>
        </mc:AlternateContent>
        <mc:AlternateContent xmlns:mc="http://schemas.openxmlformats.org/markup-compatibility/2006">
          <mc:Choice Requires="x14">
            <control shapeId="11343" r:id="rId15" name="Option Button 79">
              <controlPr defaultSize="0" autoFill="0" autoLine="0" autoPict="0">
                <anchor moveWithCells="1">
                  <from>
                    <xdr:col>3</xdr:col>
                    <xdr:colOff>107950</xdr:colOff>
                    <xdr:row>5</xdr:row>
                    <xdr:rowOff>146050</xdr:rowOff>
                  </from>
                  <to>
                    <xdr:col>3</xdr:col>
                    <xdr:colOff>304800</xdr:colOff>
                    <xdr:row>5</xdr:row>
                    <xdr:rowOff>361950</xdr:rowOff>
                  </to>
                </anchor>
              </controlPr>
            </control>
          </mc:Choice>
        </mc:AlternateContent>
        <mc:AlternateContent xmlns:mc="http://schemas.openxmlformats.org/markup-compatibility/2006">
          <mc:Choice Requires="x14">
            <control shapeId="11344" r:id="rId16" name="Option Button 80">
              <controlPr defaultSize="0" autoFill="0" autoLine="0" autoPict="0">
                <anchor moveWithCells="1">
                  <from>
                    <xdr:col>4</xdr:col>
                    <xdr:colOff>114300</xdr:colOff>
                    <xdr:row>5</xdr:row>
                    <xdr:rowOff>146050</xdr:rowOff>
                  </from>
                  <to>
                    <xdr:col>4</xdr:col>
                    <xdr:colOff>317500</xdr:colOff>
                    <xdr:row>5</xdr:row>
                    <xdr:rowOff>374650</xdr:rowOff>
                  </to>
                </anchor>
              </controlPr>
            </control>
          </mc:Choice>
        </mc:AlternateContent>
        <mc:AlternateContent xmlns:mc="http://schemas.openxmlformats.org/markup-compatibility/2006">
          <mc:Choice Requires="x14">
            <control shapeId="11345" r:id="rId17" name="Group Box 81">
              <controlPr defaultSize="0" print="0" autoFill="0" autoPict="0">
                <anchor moveWithCells="1">
                  <from>
                    <xdr:col>2</xdr:col>
                    <xdr:colOff>0</xdr:colOff>
                    <xdr:row>6</xdr:row>
                    <xdr:rowOff>0</xdr:rowOff>
                  </from>
                  <to>
                    <xdr:col>5</xdr:col>
                    <xdr:colOff>0</xdr:colOff>
                    <xdr:row>7</xdr:row>
                    <xdr:rowOff>0</xdr:rowOff>
                  </to>
                </anchor>
              </controlPr>
            </control>
          </mc:Choice>
        </mc:AlternateContent>
        <mc:AlternateContent xmlns:mc="http://schemas.openxmlformats.org/markup-compatibility/2006">
          <mc:Choice Requires="x14">
            <control shapeId="11346" r:id="rId18" name="Option Button 82">
              <controlPr defaultSize="0" autoFill="0" autoLine="0" autoPict="0">
                <anchor moveWithCells="1">
                  <from>
                    <xdr:col>2</xdr:col>
                    <xdr:colOff>127000</xdr:colOff>
                    <xdr:row>6</xdr:row>
                    <xdr:rowOff>146050</xdr:rowOff>
                  </from>
                  <to>
                    <xdr:col>2</xdr:col>
                    <xdr:colOff>317500</xdr:colOff>
                    <xdr:row>6</xdr:row>
                    <xdr:rowOff>361950</xdr:rowOff>
                  </to>
                </anchor>
              </controlPr>
            </control>
          </mc:Choice>
        </mc:AlternateContent>
        <mc:AlternateContent xmlns:mc="http://schemas.openxmlformats.org/markup-compatibility/2006">
          <mc:Choice Requires="x14">
            <control shapeId="11347" r:id="rId19" name="Option Button 83">
              <controlPr defaultSize="0" autoFill="0" autoLine="0" autoPict="0">
                <anchor moveWithCells="1">
                  <from>
                    <xdr:col>3</xdr:col>
                    <xdr:colOff>107950</xdr:colOff>
                    <xdr:row>6</xdr:row>
                    <xdr:rowOff>146050</xdr:rowOff>
                  </from>
                  <to>
                    <xdr:col>3</xdr:col>
                    <xdr:colOff>304800</xdr:colOff>
                    <xdr:row>6</xdr:row>
                    <xdr:rowOff>361950</xdr:rowOff>
                  </to>
                </anchor>
              </controlPr>
            </control>
          </mc:Choice>
        </mc:AlternateContent>
        <mc:AlternateContent xmlns:mc="http://schemas.openxmlformats.org/markup-compatibility/2006">
          <mc:Choice Requires="x14">
            <control shapeId="11348" r:id="rId20" name="Option Button 84">
              <controlPr defaultSize="0" autoFill="0" autoLine="0" autoPict="0">
                <anchor moveWithCells="1">
                  <from>
                    <xdr:col>4</xdr:col>
                    <xdr:colOff>114300</xdr:colOff>
                    <xdr:row>6</xdr:row>
                    <xdr:rowOff>146050</xdr:rowOff>
                  </from>
                  <to>
                    <xdr:col>4</xdr:col>
                    <xdr:colOff>317500</xdr:colOff>
                    <xdr:row>6</xdr:row>
                    <xdr:rowOff>374650</xdr:rowOff>
                  </to>
                </anchor>
              </controlPr>
            </control>
          </mc:Choice>
        </mc:AlternateContent>
        <mc:AlternateContent xmlns:mc="http://schemas.openxmlformats.org/markup-compatibility/2006">
          <mc:Choice Requires="x14">
            <control shapeId="11349" r:id="rId21" name="Group Box 85">
              <controlPr defaultSize="0" print="0" autoFill="0" autoPict="0">
                <anchor moveWithCells="1">
                  <from>
                    <xdr:col>2</xdr:col>
                    <xdr:colOff>0</xdr:colOff>
                    <xdr:row>7</xdr:row>
                    <xdr:rowOff>0</xdr:rowOff>
                  </from>
                  <to>
                    <xdr:col>5</xdr:col>
                    <xdr:colOff>0</xdr:colOff>
                    <xdr:row>8</xdr:row>
                    <xdr:rowOff>0</xdr:rowOff>
                  </to>
                </anchor>
              </controlPr>
            </control>
          </mc:Choice>
        </mc:AlternateContent>
        <mc:AlternateContent xmlns:mc="http://schemas.openxmlformats.org/markup-compatibility/2006">
          <mc:Choice Requires="x14">
            <control shapeId="11350" r:id="rId22" name="Option Button 86">
              <controlPr defaultSize="0" autoFill="0" autoLine="0" autoPict="0">
                <anchor moveWithCells="1">
                  <from>
                    <xdr:col>2</xdr:col>
                    <xdr:colOff>127000</xdr:colOff>
                    <xdr:row>7</xdr:row>
                    <xdr:rowOff>146050</xdr:rowOff>
                  </from>
                  <to>
                    <xdr:col>2</xdr:col>
                    <xdr:colOff>317500</xdr:colOff>
                    <xdr:row>7</xdr:row>
                    <xdr:rowOff>361950</xdr:rowOff>
                  </to>
                </anchor>
              </controlPr>
            </control>
          </mc:Choice>
        </mc:AlternateContent>
        <mc:AlternateContent xmlns:mc="http://schemas.openxmlformats.org/markup-compatibility/2006">
          <mc:Choice Requires="x14">
            <control shapeId="11351" r:id="rId23" name="Option Button 87">
              <controlPr defaultSize="0" autoFill="0" autoLine="0" autoPict="0">
                <anchor moveWithCells="1">
                  <from>
                    <xdr:col>3</xdr:col>
                    <xdr:colOff>107950</xdr:colOff>
                    <xdr:row>7</xdr:row>
                    <xdr:rowOff>146050</xdr:rowOff>
                  </from>
                  <to>
                    <xdr:col>3</xdr:col>
                    <xdr:colOff>304800</xdr:colOff>
                    <xdr:row>7</xdr:row>
                    <xdr:rowOff>361950</xdr:rowOff>
                  </to>
                </anchor>
              </controlPr>
            </control>
          </mc:Choice>
        </mc:AlternateContent>
        <mc:AlternateContent xmlns:mc="http://schemas.openxmlformats.org/markup-compatibility/2006">
          <mc:Choice Requires="x14">
            <control shapeId="11352" r:id="rId24" name="Option Button 88">
              <controlPr defaultSize="0" autoFill="0" autoLine="0" autoPict="0">
                <anchor moveWithCells="1">
                  <from>
                    <xdr:col>4</xdr:col>
                    <xdr:colOff>114300</xdr:colOff>
                    <xdr:row>7</xdr:row>
                    <xdr:rowOff>146050</xdr:rowOff>
                  </from>
                  <to>
                    <xdr:col>4</xdr:col>
                    <xdr:colOff>317500</xdr:colOff>
                    <xdr:row>7</xdr:row>
                    <xdr:rowOff>374650</xdr:rowOff>
                  </to>
                </anchor>
              </controlPr>
            </control>
          </mc:Choice>
        </mc:AlternateContent>
        <mc:AlternateContent xmlns:mc="http://schemas.openxmlformats.org/markup-compatibility/2006">
          <mc:Choice Requires="x14">
            <control shapeId="11353" r:id="rId25" name="Group Box 89">
              <controlPr defaultSize="0" print="0" autoFill="0" autoPict="0">
                <anchor moveWithCells="1">
                  <from>
                    <xdr:col>2</xdr:col>
                    <xdr:colOff>0</xdr:colOff>
                    <xdr:row>8</xdr:row>
                    <xdr:rowOff>0</xdr:rowOff>
                  </from>
                  <to>
                    <xdr:col>5</xdr:col>
                    <xdr:colOff>0</xdr:colOff>
                    <xdr:row>9</xdr:row>
                    <xdr:rowOff>0</xdr:rowOff>
                  </to>
                </anchor>
              </controlPr>
            </control>
          </mc:Choice>
        </mc:AlternateContent>
        <mc:AlternateContent xmlns:mc="http://schemas.openxmlformats.org/markup-compatibility/2006">
          <mc:Choice Requires="x14">
            <control shapeId="11354" r:id="rId26" name="Option Button 90">
              <controlPr defaultSize="0" autoFill="0" autoLine="0" autoPict="0">
                <anchor moveWithCells="1">
                  <from>
                    <xdr:col>2</xdr:col>
                    <xdr:colOff>127000</xdr:colOff>
                    <xdr:row>8</xdr:row>
                    <xdr:rowOff>146050</xdr:rowOff>
                  </from>
                  <to>
                    <xdr:col>2</xdr:col>
                    <xdr:colOff>317500</xdr:colOff>
                    <xdr:row>8</xdr:row>
                    <xdr:rowOff>361950</xdr:rowOff>
                  </to>
                </anchor>
              </controlPr>
            </control>
          </mc:Choice>
        </mc:AlternateContent>
        <mc:AlternateContent xmlns:mc="http://schemas.openxmlformats.org/markup-compatibility/2006">
          <mc:Choice Requires="x14">
            <control shapeId="11355" r:id="rId27" name="Option Button 91">
              <controlPr defaultSize="0" autoFill="0" autoLine="0" autoPict="0">
                <anchor moveWithCells="1">
                  <from>
                    <xdr:col>3</xdr:col>
                    <xdr:colOff>107950</xdr:colOff>
                    <xdr:row>8</xdr:row>
                    <xdr:rowOff>146050</xdr:rowOff>
                  </from>
                  <to>
                    <xdr:col>3</xdr:col>
                    <xdr:colOff>304800</xdr:colOff>
                    <xdr:row>8</xdr:row>
                    <xdr:rowOff>361950</xdr:rowOff>
                  </to>
                </anchor>
              </controlPr>
            </control>
          </mc:Choice>
        </mc:AlternateContent>
        <mc:AlternateContent xmlns:mc="http://schemas.openxmlformats.org/markup-compatibility/2006">
          <mc:Choice Requires="x14">
            <control shapeId="11356" r:id="rId28" name="Option Button 92">
              <controlPr defaultSize="0" autoFill="0" autoLine="0" autoPict="0">
                <anchor moveWithCells="1">
                  <from>
                    <xdr:col>4</xdr:col>
                    <xdr:colOff>114300</xdr:colOff>
                    <xdr:row>8</xdr:row>
                    <xdr:rowOff>146050</xdr:rowOff>
                  </from>
                  <to>
                    <xdr:col>4</xdr:col>
                    <xdr:colOff>317500</xdr:colOff>
                    <xdr:row>8</xdr:row>
                    <xdr:rowOff>374650</xdr:rowOff>
                  </to>
                </anchor>
              </controlPr>
            </control>
          </mc:Choice>
        </mc:AlternateContent>
        <mc:AlternateContent xmlns:mc="http://schemas.openxmlformats.org/markup-compatibility/2006">
          <mc:Choice Requires="x14">
            <control shapeId="11357" r:id="rId29" name="Group Box 93">
              <controlPr defaultSize="0" print="0" autoFill="0" autoPict="0">
                <anchor moveWithCells="1">
                  <from>
                    <xdr:col>2</xdr:col>
                    <xdr:colOff>0</xdr:colOff>
                    <xdr:row>9</xdr:row>
                    <xdr:rowOff>0</xdr:rowOff>
                  </from>
                  <to>
                    <xdr:col>5</xdr:col>
                    <xdr:colOff>0</xdr:colOff>
                    <xdr:row>10</xdr:row>
                    <xdr:rowOff>0</xdr:rowOff>
                  </to>
                </anchor>
              </controlPr>
            </control>
          </mc:Choice>
        </mc:AlternateContent>
        <mc:AlternateContent xmlns:mc="http://schemas.openxmlformats.org/markup-compatibility/2006">
          <mc:Choice Requires="x14">
            <control shapeId="11358" r:id="rId30" name="Option Button 94">
              <controlPr defaultSize="0" autoFill="0" autoLine="0" autoPict="0">
                <anchor moveWithCells="1">
                  <from>
                    <xdr:col>2</xdr:col>
                    <xdr:colOff>127000</xdr:colOff>
                    <xdr:row>9</xdr:row>
                    <xdr:rowOff>146050</xdr:rowOff>
                  </from>
                  <to>
                    <xdr:col>2</xdr:col>
                    <xdr:colOff>317500</xdr:colOff>
                    <xdr:row>9</xdr:row>
                    <xdr:rowOff>361950</xdr:rowOff>
                  </to>
                </anchor>
              </controlPr>
            </control>
          </mc:Choice>
        </mc:AlternateContent>
        <mc:AlternateContent xmlns:mc="http://schemas.openxmlformats.org/markup-compatibility/2006">
          <mc:Choice Requires="x14">
            <control shapeId="11359" r:id="rId31" name="Option Button 95">
              <controlPr defaultSize="0" autoFill="0" autoLine="0" autoPict="0">
                <anchor moveWithCells="1">
                  <from>
                    <xdr:col>3</xdr:col>
                    <xdr:colOff>107950</xdr:colOff>
                    <xdr:row>9</xdr:row>
                    <xdr:rowOff>146050</xdr:rowOff>
                  </from>
                  <to>
                    <xdr:col>3</xdr:col>
                    <xdr:colOff>304800</xdr:colOff>
                    <xdr:row>9</xdr:row>
                    <xdr:rowOff>361950</xdr:rowOff>
                  </to>
                </anchor>
              </controlPr>
            </control>
          </mc:Choice>
        </mc:AlternateContent>
        <mc:AlternateContent xmlns:mc="http://schemas.openxmlformats.org/markup-compatibility/2006">
          <mc:Choice Requires="x14">
            <control shapeId="11360" r:id="rId32" name="Option Button 96">
              <controlPr defaultSize="0" autoFill="0" autoLine="0" autoPict="0">
                <anchor moveWithCells="1">
                  <from>
                    <xdr:col>4</xdr:col>
                    <xdr:colOff>114300</xdr:colOff>
                    <xdr:row>9</xdr:row>
                    <xdr:rowOff>146050</xdr:rowOff>
                  </from>
                  <to>
                    <xdr:col>4</xdr:col>
                    <xdr:colOff>317500</xdr:colOff>
                    <xdr:row>9</xdr:row>
                    <xdr:rowOff>374650</xdr:rowOff>
                  </to>
                </anchor>
              </controlPr>
            </control>
          </mc:Choice>
        </mc:AlternateContent>
        <mc:AlternateContent xmlns:mc="http://schemas.openxmlformats.org/markup-compatibility/2006">
          <mc:Choice Requires="x14">
            <control shapeId="11361" r:id="rId33" name="Group Box 97">
              <controlPr defaultSize="0" print="0" autoFill="0" autoPict="0">
                <anchor moveWithCells="1">
                  <from>
                    <xdr:col>2</xdr:col>
                    <xdr:colOff>0</xdr:colOff>
                    <xdr:row>10</xdr:row>
                    <xdr:rowOff>0</xdr:rowOff>
                  </from>
                  <to>
                    <xdr:col>5</xdr:col>
                    <xdr:colOff>0</xdr:colOff>
                    <xdr:row>11</xdr:row>
                    <xdr:rowOff>0</xdr:rowOff>
                  </to>
                </anchor>
              </controlPr>
            </control>
          </mc:Choice>
        </mc:AlternateContent>
        <mc:AlternateContent xmlns:mc="http://schemas.openxmlformats.org/markup-compatibility/2006">
          <mc:Choice Requires="x14">
            <control shapeId="11362" r:id="rId34" name="Option Button 98">
              <controlPr defaultSize="0" autoFill="0" autoLine="0" autoPict="0">
                <anchor moveWithCells="1">
                  <from>
                    <xdr:col>2</xdr:col>
                    <xdr:colOff>127000</xdr:colOff>
                    <xdr:row>10</xdr:row>
                    <xdr:rowOff>146050</xdr:rowOff>
                  </from>
                  <to>
                    <xdr:col>2</xdr:col>
                    <xdr:colOff>317500</xdr:colOff>
                    <xdr:row>10</xdr:row>
                    <xdr:rowOff>361950</xdr:rowOff>
                  </to>
                </anchor>
              </controlPr>
            </control>
          </mc:Choice>
        </mc:AlternateContent>
        <mc:AlternateContent xmlns:mc="http://schemas.openxmlformats.org/markup-compatibility/2006">
          <mc:Choice Requires="x14">
            <control shapeId="11363" r:id="rId35" name="Option Button 99">
              <controlPr defaultSize="0" autoFill="0" autoLine="0" autoPict="0">
                <anchor moveWithCells="1">
                  <from>
                    <xdr:col>3</xdr:col>
                    <xdr:colOff>107950</xdr:colOff>
                    <xdr:row>10</xdr:row>
                    <xdr:rowOff>146050</xdr:rowOff>
                  </from>
                  <to>
                    <xdr:col>3</xdr:col>
                    <xdr:colOff>304800</xdr:colOff>
                    <xdr:row>10</xdr:row>
                    <xdr:rowOff>361950</xdr:rowOff>
                  </to>
                </anchor>
              </controlPr>
            </control>
          </mc:Choice>
        </mc:AlternateContent>
        <mc:AlternateContent xmlns:mc="http://schemas.openxmlformats.org/markup-compatibility/2006">
          <mc:Choice Requires="x14">
            <control shapeId="11364" r:id="rId36" name="Option Button 100">
              <controlPr defaultSize="0" autoFill="0" autoLine="0" autoPict="0">
                <anchor moveWithCells="1">
                  <from>
                    <xdr:col>4</xdr:col>
                    <xdr:colOff>114300</xdr:colOff>
                    <xdr:row>10</xdr:row>
                    <xdr:rowOff>146050</xdr:rowOff>
                  </from>
                  <to>
                    <xdr:col>4</xdr:col>
                    <xdr:colOff>317500</xdr:colOff>
                    <xdr:row>10</xdr:row>
                    <xdr:rowOff>374650</xdr:rowOff>
                  </to>
                </anchor>
              </controlPr>
            </control>
          </mc:Choice>
        </mc:AlternateContent>
        <mc:AlternateContent xmlns:mc="http://schemas.openxmlformats.org/markup-compatibility/2006">
          <mc:Choice Requires="x14">
            <control shapeId="11365" r:id="rId37" name="Group Box 101">
              <controlPr defaultSize="0" print="0" autoFill="0" autoPict="0">
                <anchor moveWithCells="1">
                  <from>
                    <xdr:col>2</xdr:col>
                    <xdr:colOff>0</xdr:colOff>
                    <xdr:row>11</xdr:row>
                    <xdr:rowOff>0</xdr:rowOff>
                  </from>
                  <to>
                    <xdr:col>5</xdr:col>
                    <xdr:colOff>0</xdr:colOff>
                    <xdr:row>12</xdr:row>
                    <xdr:rowOff>0</xdr:rowOff>
                  </to>
                </anchor>
              </controlPr>
            </control>
          </mc:Choice>
        </mc:AlternateContent>
        <mc:AlternateContent xmlns:mc="http://schemas.openxmlformats.org/markup-compatibility/2006">
          <mc:Choice Requires="x14">
            <control shapeId="11366" r:id="rId38" name="Option Button 102">
              <controlPr defaultSize="0" autoFill="0" autoLine="0" autoPict="0">
                <anchor moveWithCells="1">
                  <from>
                    <xdr:col>2</xdr:col>
                    <xdr:colOff>127000</xdr:colOff>
                    <xdr:row>11</xdr:row>
                    <xdr:rowOff>146050</xdr:rowOff>
                  </from>
                  <to>
                    <xdr:col>2</xdr:col>
                    <xdr:colOff>317500</xdr:colOff>
                    <xdr:row>11</xdr:row>
                    <xdr:rowOff>361950</xdr:rowOff>
                  </to>
                </anchor>
              </controlPr>
            </control>
          </mc:Choice>
        </mc:AlternateContent>
        <mc:AlternateContent xmlns:mc="http://schemas.openxmlformats.org/markup-compatibility/2006">
          <mc:Choice Requires="x14">
            <control shapeId="11367" r:id="rId39" name="Option Button 103">
              <controlPr defaultSize="0" autoFill="0" autoLine="0" autoPict="0">
                <anchor moveWithCells="1">
                  <from>
                    <xdr:col>3</xdr:col>
                    <xdr:colOff>107950</xdr:colOff>
                    <xdr:row>11</xdr:row>
                    <xdr:rowOff>146050</xdr:rowOff>
                  </from>
                  <to>
                    <xdr:col>3</xdr:col>
                    <xdr:colOff>304800</xdr:colOff>
                    <xdr:row>11</xdr:row>
                    <xdr:rowOff>361950</xdr:rowOff>
                  </to>
                </anchor>
              </controlPr>
            </control>
          </mc:Choice>
        </mc:AlternateContent>
        <mc:AlternateContent xmlns:mc="http://schemas.openxmlformats.org/markup-compatibility/2006">
          <mc:Choice Requires="x14">
            <control shapeId="11368" r:id="rId40" name="Option Button 104">
              <controlPr defaultSize="0" autoFill="0" autoLine="0" autoPict="0">
                <anchor moveWithCells="1">
                  <from>
                    <xdr:col>4</xdr:col>
                    <xdr:colOff>114300</xdr:colOff>
                    <xdr:row>11</xdr:row>
                    <xdr:rowOff>146050</xdr:rowOff>
                  </from>
                  <to>
                    <xdr:col>4</xdr:col>
                    <xdr:colOff>317500</xdr:colOff>
                    <xdr:row>11</xdr:row>
                    <xdr:rowOff>374650</xdr:rowOff>
                  </to>
                </anchor>
              </controlPr>
            </control>
          </mc:Choice>
        </mc:AlternateContent>
        <mc:AlternateContent xmlns:mc="http://schemas.openxmlformats.org/markup-compatibility/2006">
          <mc:Choice Requires="x14">
            <control shapeId="11369" r:id="rId41" name="Group Box 105">
              <controlPr defaultSize="0" print="0" autoFill="0" autoPict="0">
                <anchor moveWithCells="1">
                  <from>
                    <xdr:col>2</xdr:col>
                    <xdr:colOff>0</xdr:colOff>
                    <xdr:row>12</xdr:row>
                    <xdr:rowOff>0</xdr:rowOff>
                  </from>
                  <to>
                    <xdr:col>5</xdr:col>
                    <xdr:colOff>0</xdr:colOff>
                    <xdr:row>13</xdr:row>
                    <xdr:rowOff>0</xdr:rowOff>
                  </to>
                </anchor>
              </controlPr>
            </control>
          </mc:Choice>
        </mc:AlternateContent>
        <mc:AlternateContent xmlns:mc="http://schemas.openxmlformats.org/markup-compatibility/2006">
          <mc:Choice Requires="x14">
            <control shapeId="11370" r:id="rId42" name="Option Button 106">
              <controlPr defaultSize="0" autoFill="0" autoLine="0" autoPict="0">
                <anchor moveWithCells="1">
                  <from>
                    <xdr:col>2</xdr:col>
                    <xdr:colOff>127000</xdr:colOff>
                    <xdr:row>12</xdr:row>
                    <xdr:rowOff>146050</xdr:rowOff>
                  </from>
                  <to>
                    <xdr:col>2</xdr:col>
                    <xdr:colOff>317500</xdr:colOff>
                    <xdr:row>12</xdr:row>
                    <xdr:rowOff>361950</xdr:rowOff>
                  </to>
                </anchor>
              </controlPr>
            </control>
          </mc:Choice>
        </mc:AlternateContent>
        <mc:AlternateContent xmlns:mc="http://schemas.openxmlformats.org/markup-compatibility/2006">
          <mc:Choice Requires="x14">
            <control shapeId="11371" r:id="rId43" name="Option Button 107">
              <controlPr defaultSize="0" autoFill="0" autoLine="0" autoPict="0">
                <anchor moveWithCells="1">
                  <from>
                    <xdr:col>3</xdr:col>
                    <xdr:colOff>107950</xdr:colOff>
                    <xdr:row>12</xdr:row>
                    <xdr:rowOff>146050</xdr:rowOff>
                  </from>
                  <to>
                    <xdr:col>3</xdr:col>
                    <xdr:colOff>304800</xdr:colOff>
                    <xdr:row>12</xdr:row>
                    <xdr:rowOff>361950</xdr:rowOff>
                  </to>
                </anchor>
              </controlPr>
            </control>
          </mc:Choice>
        </mc:AlternateContent>
        <mc:AlternateContent xmlns:mc="http://schemas.openxmlformats.org/markup-compatibility/2006">
          <mc:Choice Requires="x14">
            <control shapeId="11372" r:id="rId44" name="Option Button 108">
              <controlPr defaultSize="0" autoFill="0" autoLine="0" autoPict="0">
                <anchor moveWithCells="1">
                  <from>
                    <xdr:col>4</xdr:col>
                    <xdr:colOff>114300</xdr:colOff>
                    <xdr:row>12</xdr:row>
                    <xdr:rowOff>146050</xdr:rowOff>
                  </from>
                  <to>
                    <xdr:col>4</xdr:col>
                    <xdr:colOff>317500</xdr:colOff>
                    <xdr:row>12</xdr:row>
                    <xdr:rowOff>374650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CCFF99"/>
  </sheetPr>
  <dimension ref="B2:I19"/>
  <sheetViews>
    <sheetView showGridLines="0" showRowColHeaders="0" zoomScaleNormal="100" workbookViewId="0">
      <selection activeCell="L16" sqref="L16"/>
    </sheetView>
  </sheetViews>
  <sheetFormatPr defaultColWidth="8.7265625" defaultRowHeight="11.5" x14ac:dyDescent="0.35"/>
  <cols>
    <col min="1" max="1" width="8.7265625" style="122"/>
    <col min="2" max="2" width="50.7265625" style="122" customWidth="1"/>
    <col min="3" max="5" width="6.1796875" style="122" customWidth="1"/>
    <col min="6" max="6" width="42" style="122" customWidth="1"/>
    <col min="7" max="7" width="41.81640625" style="122" customWidth="1"/>
    <col min="8" max="8" width="8.7265625" style="202"/>
    <col min="9" max="9" width="8.7265625" style="107" hidden="1" customWidth="1"/>
    <col min="10" max="16384" width="8.7265625" style="122"/>
  </cols>
  <sheetData>
    <row r="2" spans="2:9" ht="15" customHeight="1" x14ac:dyDescent="0.35">
      <c r="B2" s="236" t="s">
        <v>41</v>
      </c>
      <c r="C2" s="237"/>
      <c r="D2" s="237"/>
      <c r="E2" s="237"/>
      <c r="F2" s="237"/>
      <c r="G2" s="238"/>
    </row>
    <row r="3" spans="2:9" ht="15" customHeight="1" x14ac:dyDescent="0.35">
      <c r="B3" s="257" t="s">
        <v>201</v>
      </c>
      <c r="C3" s="258"/>
      <c r="D3" s="258"/>
      <c r="E3" s="258"/>
      <c r="F3" s="258"/>
      <c r="G3" s="259"/>
    </row>
    <row r="4" spans="2:9" ht="22.5" customHeight="1" x14ac:dyDescent="0.35">
      <c r="B4" s="260" t="s">
        <v>148</v>
      </c>
      <c r="C4" s="262" t="s">
        <v>149</v>
      </c>
      <c r="D4" s="263"/>
      <c r="E4" s="264"/>
      <c r="F4" s="265" t="s">
        <v>150</v>
      </c>
      <c r="G4" s="265" t="s">
        <v>202</v>
      </c>
    </row>
    <row r="5" spans="2:9" ht="15" customHeight="1" x14ac:dyDescent="0.35">
      <c r="B5" s="261"/>
      <c r="C5" s="17" t="s">
        <v>152</v>
      </c>
      <c r="D5" s="17" t="s">
        <v>47</v>
      </c>
      <c r="E5" s="17" t="s">
        <v>48</v>
      </c>
      <c r="F5" s="266"/>
      <c r="G5" s="266"/>
    </row>
    <row r="6" spans="2:9" ht="40" customHeight="1" x14ac:dyDescent="0.35">
      <c r="B6" s="5" t="s">
        <v>203</v>
      </c>
      <c r="C6" s="61"/>
      <c r="D6" s="61"/>
      <c r="E6" s="61"/>
      <c r="F6" s="37"/>
      <c r="G6" s="37"/>
      <c r="H6" s="108">
        <v>3</v>
      </c>
      <c r="I6" s="108"/>
    </row>
    <row r="7" spans="2:9" ht="30" customHeight="1" x14ac:dyDescent="0.35">
      <c r="B7" s="274" t="s">
        <v>2</v>
      </c>
      <c r="C7" s="275"/>
      <c r="D7" s="275"/>
      <c r="E7" s="275"/>
      <c r="F7" s="275"/>
      <c r="G7" s="276"/>
      <c r="H7" s="203"/>
      <c r="I7" s="108"/>
    </row>
    <row r="8" spans="2:9" s="126" customFormat="1" ht="7.5" customHeight="1" x14ac:dyDescent="0.35">
      <c r="B8" s="216"/>
      <c r="C8" s="216"/>
      <c r="D8" s="216"/>
      <c r="E8" s="216"/>
      <c r="F8" s="216"/>
      <c r="G8" s="216"/>
      <c r="H8" s="208"/>
      <c r="I8" s="109"/>
    </row>
    <row r="9" spans="2:9" s="126" customFormat="1" ht="30" customHeight="1" x14ac:dyDescent="0.35">
      <c r="B9" s="55" t="s">
        <v>46</v>
      </c>
      <c r="C9" s="249" t="str">
        <f>IF(I9&lt;1,"",IF(I9&lt;=1.5,"onvoldoende",IF(I9&gt;1.5,"voldoende")))</f>
        <v>voldoende</v>
      </c>
      <c r="D9" s="250"/>
      <c r="E9" s="251"/>
      <c r="F9" s="157"/>
      <c r="G9" s="168"/>
      <c r="H9" s="208"/>
      <c r="I9" s="110">
        <f>IF(H6=1,1,IF(H6&gt;1,H6))</f>
        <v>3</v>
      </c>
    </row>
    <row r="10" spans="2:9" ht="30" customHeight="1" x14ac:dyDescent="0.35">
      <c r="B10" s="72" t="s">
        <v>168</v>
      </c>
      <c r="C10" s="167" t="s">
        <v>173</v>
      </c>
      <c r="D10" s="167" t="s">
        <v>47</v>
      </c>
      <c r="E10" s="167" t="s">
        <v>48</v>
      </c>
      <c r="F10" s="73"/>
      <c r="G10" s="91"/>
      <c r="H10" s="203"/>
    </row>
    <row r="11" spans="2:9" ht="40" customHeight="1" x14ac:dyDescent="0.35">
      <c r="B11" s="52" t="s">
        <v>129</v>
      </c>
      <c r="C11" s="128" t="s">
        <v>57</v>
      </c>
      <c r="D11" s="61"/>
      <c r="E11" s="61"/>
      <c r="F11" s="52" t="s">
        <v>132</v>
      </c>
      <c r="G11" s="52"/>
      <c r="H11" s="108">
        <v>1</v>
      </c>
      <c r="I11" s="111">
        <f>IF(H11=1,0,IF(H11&gt;1,1))</f>
        <v>0</v>
      </c>
    </row>
    <row r="12" spans="2:9" ht="40" customHeight="1" x14ac:dyDescent="0.35">
      <c r="B12" s="52" t="s">
        <v>130</v>
      </c>
      <c r="C12" s="128" t="s">
        <v>57</v>
      </c>
      <c r="D12" s="61"/>
      <c r="E12" s="61"/>
      <c r="F12" s="52" t="s">
        <v>131</v>
      </c>
      <c r="G12" s="52"/>
      <c r="H12" s="108">
        <v>2</v>
      </c>
      <c r="I12" s="112">
        <f>IF(H12=1,0,IF(H12&gt;1,1))</f>
        <v>1</v>
      </c>
    </row>
    <row r="13" spans="2:9" ht="40" customHeight="1" x14ac:dyDescent="0.35">
      <c r="B13" s="52"/>
      <c r="C13" s="128" t="s">
        <v>57</v>
      </c>
      <c r="D13" s="61"/>
      <c r="E13" s="61"/>
      <c r="F13" s="52"/>
      <c r="G13" s="52"/>
      <c r="H13" s="108"/>
      <c r="I13" s="112" t="b">
        <f>IF(H13=1,0,IF(H13&gt;1,1))</f>
        <v>0</v>
      </c>
    </row>
    <row r="14" spans="2:9" s="114" customFormat="1" ht="7.5" customHeight="1" x14ac:dyDescent="0.25">
      <c r="B14" s="141"/>
      <c r="C14" s="138"/>
      <c r="D14" s="138"/>
      <c r="E14" s="138"/>
      <c r="F14" s="141"/>
      <c r="G14" s="141"/>
      <c r="H14" s="206"/>
    </row>
    <row r="15" spans="2:9" ht="30" customHeight="1" x14ac:dyDescent="0.25">
      <c r="B15" s="54" t="s">
        <v>169</v>
      </c>
      <c r="C15" s="252" t="str">
        <f>IF(I9&lt;1,"",IF(I9&lt;=1.5,"onvoldoende",IF(I15=I9,"voldoende",IF(I15&gt;I9,"goed"))))</f>
        <v>goed</v>
      </c>
      <c r="D15" s="252"/>
      <c r="E15" s="252"/>
      <c r="F15" s="175"/>
      <c r="G15" s="176"/>
      <c r="H15" s="203"/>
      <c r="I15" s="115">
        <f>I9+I11+I12+I13</f>
        <v>4</v>
      </c>
    </row>
    <row r="17" spans="8:8" x14ac:dyDescent="0.35">
      <c r="H17" s="202">
        <v>0</v>
      </c>
    </row>
    <row r="19" spans="8:8" x14ac:dyDescent="0.35">
      <c r="H19" s="202">
        <v>1</v>
      </c>
    </row>
  </sheetData>
  <sheetProtection algorithmName="SHA-512" hashValue="JMRJisPmOpJyRO5HnauKzjjfG27NgCf5hl21YVtfyvQZB49HJdSfP35a51p0xnA/xUESCPZn/aSyEMmkEiPMcg==" saltValue="SM+kPXP9BzTQFqr67K6FUw==" spinCount="100000" sheet="1" objects="1" scenarios="1"/>
  <mergeCells count="9">
    <mergeCell ref="C15:E15"/>
    <mergeCell ref="B7:G7"/>
    <mergeCell ref="B2:G2"/>
    <mergeCell ref="B3:G3"/>
    <mergeCell ref="B4:B5"/>
    <mergeCell ref="C4:E4"/>
    <mergeCell ref="F4:F5"/>
    <mergeCell ref="G4:G5"/>
    <mergeCell ref="C9:E9"/>
  </mergeCells>
  <conditionalFormatting sqref="C14">
    <cfRule type="expression" dxfId="236" priority="22">
      <formula>H14=1</formula>
    </cfRule>
  </conditionalFormatting>
  <conditionalFormatting sqref="D14">
    <cfRule type="expression" dxfId="235" priority="21">
      <formula>H14=1</formula>
    </cfRule>
  </conditionalFormatting>
  <conditionalFormatting sqref="E14">
    <cfRule type="expression" dxfId="234" priority="20">
      <formula>H14=2</formula>
    </cfRule>
  </conditionalFormatting>
  <conditionalFormatting sqref="C9">
    <cfRule type="expression" dxfId="233" priority="15">
      <formula>I9&lt;=1.5</formula>
    </cfRule>
    <cfRule type="expression" dxfId="232" priority="16">
      <formula>I9&gt;1.5</formula>
    </cfRule>
  </conditionalFormatting>
  <conditionalFormatting sqref="C15">
    <cfRule type="expression" dxfId="231" priority="10">
      <formula>I9&lt;=1.5</formula>
    </cfRule>
    <cfRule type="expression" dxfId="230" priority="14">
      <formula>I9&gt;1.5</formula>
    </cfRule>
  </conditionalFormatting>
  <conditionalFormatting sqref="C15:E15">
    <cfRule type="expression" dxfId="229" priority="11">
      <formula>I15=I9+3</formula>
    </cfRule>
    <cfRule type="expression" dxfId="228" priority="12">
      <formula>I15=I9+2</formula>
    </cfRule>
    <cfRule type="expression" dxfId="227" priority="13">
      <formula>I15=I9+1</formula>
    </cfRule>
  </conditionalFormatting>
  <conditionalFormatting sqref="D11">
    <cfRule type="expression" dxfId="226" priority="9">
      <formula>H11=1</formula>
    </cfRule>
  </conditionalFormatting>
  <conditionalFormatting sqref="E11">
    <cfRule type="expression" dxfId="225" priority="8">
      <formula>H11=2</formula>
    </cfRule>
  </conditionalFormatting>
  <conditionalFormatting sqref="D12">
    <cfRule type="expression" dxfId="224" priority="7">
      <formula>H12=1</formula>
    </cfRule>
  </conditionalFormatting>
  <conditionalFormatting sqref="E12">
    <cfRule type="expression" dxfId="223" priority="6">
      <formula>H12=2</formula>
    </cfRule>
  </conditionalFormatting>
  <conditionalFormatting sqref="D13">
    <cfRule type="expression" dxfId="222" priority="5">
      <formula>H13=1</formula>
    </cfRule>
  </conditionalFormatting>
  <conditionalFormatting sqref="E13">
    <cfRule type="expression" dxfId="221" priority="4">
      <formula>H13=2</formula>
    </cfRule>
  </conditionalFormatting>
  <conditionalFormatting sqref="C6">
    <cfRule type="expression" dxfId="220" priority="3">
      <formula>H6=1</formula>
    </cfRule>
  </conditionalFormatting>
  <conditionalFormatting sqref="D6">
    <cfRule type="expression" dxfId="219" priority="2">
      <formula>H6=2</formula>
    </cfRule>
  </conditionalFormatting>
  <conditionalFormatting sqref="E6">
    <cfRule type="expression" dxfId="218" priority="1">
      <formula>H6=3</formula>
    </cfRule>
  </conditionalFormatting>
  <pageMargins left="0.7" right="0.7" top="0.75" bottom="0.75" header="0.3" footer="0.3"/>
  <pageSetup paperSize="9" scale="86"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22561" r:id="rId4" name="Group Box 33">
              <controlPr defaultSize="0" print="0" autoFill="0" autoPict="0">
                <anchor moveWithCells="1">
                  <from>
                    <xdr:col>2</xdr:col>
                    <xdr:colOff>0</xdr:colOff>
                    <xdr:row>10</xdr:row>
                    <xdr:rowOff>0</xdr:rowOff>
                  </from>
                  <to>
                    <xdr:col>5</xdr:col>
                    <xdr:colOff>0</xdr:colOff>
                    <xdr:row>11</xdr:row>
                    <xdr:rowOff>0</xdr:rowOff>
                  </to>
                </anchor>
              </controlPr>
            </control>
          </mc:Choice>
        </mc:AlternateContent>
        <mc:AlternateContent xmlns:mc="http://schemas.openxmlformats.org/markup-compatibility/2006">
          <mc:Choice Requires="x14">
            <control shapeId="22562" r:id="rId5" name="Option Button 34">
              <controlPr defaultSize="0" autoFill="0" autoLine="0" autoPict="0">
                <anchor moveWithCells="1">
                  <from>
                    <xdr:col>3</xdr:col>
                    <xdr:colOff>127000</xdr:colOff>
                    <xdr:row>10</xdr:row>
                    <xdr:rowOff>146050</xdr:rowOff>
                  </from>
                  <to>
                    <xdr:col>3</xdr:col>
                    <xdr:colOff>323850</xdr:colOff>
                    <xdr:row>10</xdr:row>
                    <xdr:rowOff>361950</xdr:rowOff>
                  </to>
                </anchor>
              </controlPr>
            </control>
          </mc:Choice>
        </mc:AlternateContent>
        <mc:AlternateContent xmlns:mc="http://schemas.openxmlformats.org/markup-compatibility/2006">
          <mc:Choice Requires="x14">
            <control shapeId="22563" r:id="rId6" name="Option Button 35">
              <controlPr defaultSize="0" autoFill="0" autoLine="0" autoPict="0">
                <anchor moveWithCells="1">
                  <from>
                    <xdr:col>4</xdr:col>
                    <xdr:colOff>114300</xdr:colOff>
                    <xdr:row>10</xdr:row>
                    <xdr:rowOff>133350</xdr:rowOff>
                  </from>
                  <to>
                    <xdr:col>4</xdr:col>
                    <xdr:colOff>317500</xdr:colOff>
                    <xdr:row>10</xdr:row>
                    <xdr:rowOff>355600</xdr:rowOff>
                  </to>
                </anchor>
              </controlPr>
            </control>
          </mc:Choice>
        </mc:AlternateContent>
        <mc:AlternateContent xmlns:mc="http://schemas.openxmlformats.org/markup-compatibility/2006">
          <mc:Choice Requires="x14">
            <control shapeId="22564" r:id="rId7" name="Group Box 36">
              <controlPr defaultSize="0" print="0" autoFill="0" autoPict="0">
                <anchor moveWithCells="1">
                  <from>
                    <xdr:col>2</xdr:col>
                    <xdr:colOff>0</xdr:colOff>
                    <xdr:row>11</xdr:row>
                    <xdr:rowOff>0</xdr:rowOff>
                  </from>
                  <to>
                    <xdr:col>5</xdr:col>
                    <xdr:colOff>0</xdr:colOff>
                    <xdr:row>12</xdr:row>
                    <xdr:rowOff>0</xdr:rowOff>
                  </to>
                </anchor>
              </controlPr>
            </control>
          </mc:Choice>
        </mc:AlternateContent>
        <mc:AlternateContent xmlns:mc="http://schemas.openxmlformats.org/markup-compatibility/2006">
          <mc:Choice Requires="x14">
            <control shapeId="22565" r:id="rId8" name="Option Button 37">
              <controlPr defaultSize="0" autoFill="0" autoLine="0" autoPict="0">
                <anchor moveWithCells="1">
                  <from>
                    <xdr:col>3</xdr:col>
                    <xdr:colOff>127000</xdr:colOff>
                    <xdr:row>11</xdr:row>
                    <xdr:rowOff>146050</xdr:rowOff>
                  </from>
                  <to>
                    <xdr:col>3</xdr:col>
                    <xdr:colOff>323850</xdr:colOff>
                    <xdr:row>11</xdr:row>
                    <xdr:rowOff>361950</xdr:rowOff>
                  </to>
                </anchor>
              </controlPr>
            </control>
          </mc:Choice>
        </mc:AlternateContent>
        <mc:AlternateContent xmlns:mc="http://schemas.openxmlformats.org/markup-compatibility/2006">
          <mc:Choice Requires="x14">
            <control shapeId="22566" r:id="rId9" name="Option Button 38">
              <controlPr defaultSize="0" autoFill="0" autoLine="0" autoPict="0">
                <anchor moveWithCells="1">
                  <from>
                    <xdr:col>4</xdr:col>
                    <xdr:colOff>114300</xdr:colOff>
                    <xdr:row>11</xdr:row>
                    <xdr:rowOff>133350</xdr:rowOff>
                  </from>
                  <to>
                    <xdr:col>4</xdr:col>
                    <xdr:colOff>317500</xdr:colOff>
                    <xdr:row>11</xdr:row>
                    <xdr:rowOff>355600</xdr:rowOff>
                  </to>
                </anchor>
              </controlPr>
            </control>
          </mc:Choice>
        </mc:AlternateContent>
        <mc:AlternateContent xmlns:mc="http://schemas.openxmlformats.org/markup-compatibility/2006">
          <mc:Choice Requires="x14">
            <control shapeId="22567" r:id="rId10" name="Group Box 39">
              <controlPr defaultSize="0" print="0" autoFill="0" autoPict="0">
                <anchor moveWithCells="1">
                  <from>
                    <xdr:col>2</xdr:col>
                    <xdr:colOff>0</xdr:colOff>
                    <xdr:row>12</xdr:row>
                    <xdr:rowOff>0</xdr:rowOff>
                  </from>
                  <to>
                    <xdr:col>5</xdr:col>
                    <xdr:colOff>0</xdr:colOff>
                    <xdr:row>13</xdr:row>
                    <xdr:rowOff>0</xdr:rowOff>
                  </to>
                </anchor>
              </controlPr>
            </control>
          </mc:Choice>
        </mc:AlternateContent>
        <mc:AlternateContent xmlns:mc="http://schemas.openxmlformats.org/markup-compatibility/2006">
          <mc:Choice Requires="x14">
            <control shapeId="22568" r:id="rId11" name="Option Button 40">
              <controlPr defaultSize="0" autoFill="0" autoLine="0" autoPict="0">
                <anchor moveWithCells="1">
                  <from>
                    <xdr:col>3</xdr:col>
                    <xdr:colOff>127000</xdr:colOff>
                    <xdr:row>12</xdr:row>
                    <xdr:rowOff>146050</xdr:rowOff>
                  </from>
                  <to>
                    <xdr:col>3</xdr:col>
                    <xdr:colOff>323850</xdr:colOff>
                    <xdr:row>12</xdr:row>
                    <xdr:rowOff>361950</xdr:rowOff>
                  </to>
                </anchor>
              </controlPr>
            </control>
          </mc:Choice>
        </mc:AlternateContent>
        <mc:AlternateContent xmlns:mc="http://schemas.openxmlformats.org/markup-compatibility/2006">
          <mc:Choice Requires="x14">
            <control shapeId="22569" r:id="rId12" name="Option Button 41">
              <controlPr defaultSize="0" autoFill="0" autoLine="0" autoPict="0">
                <anchor moveWithCells="1">
                  <from>
                    <xdr:col>4</xdr:col>
                    <xdr:colOff>114300</xdr:colOff>
                    <xdr:row>12</xdr:row>
                    <xdr:rowOff>133350</xdr:rowOff>
                  </from>
                  <to>
                    <xdr:col>4</xdr:col>
                    <xdr:colOff>317500</xdr:colOff>
                    <xdr:row>12</xdr:row>
                    <xdr:rowOff>355600</xdr:rowOff>
                  </to>
                </anchor>
              </controlPr>
            </control>
          </mc:Choice>
        </mc:AlternateContent>
        <mc:AlternateContent xmlns:mc="http://schemas.openxmlformats.org/markup-compatibility/2006">
          <mc:Choice Requires="x14">
            <control shapeId="22570" r:id="rId13" name="Group Box 42">
              <controlPr defaultSize="0" print="0" autoFill="0" autoPict="0">
                <anchor moveWithCells="1">
                  <from>
                    <xdr:col>2</xdr:col>
                    <xdr:colOff>0</xdr:colOff>
                    <xdr:row>5</xdr:row>
                    <xdr:rowOff>0</xdr:rowOff>
                  </from>
                  <to>
                    <xdr:col>5</xdr:col>
                    <xdr:colOff>0</xdr:colOff>
                    <xdr:row>6</xdr:row>
                    <xdr:rowOff>0</xdr:rowOff>
                  </to>
                </anchor>
              </controlPr>
            </control>
          </mc:Choice>
        </mc:AlternateContent>
        <mc:AlternateContent xmlns:mc="http://schemas.openxmlformats.org/markup-compatibility/2006">
          <mc:Choice Requires="x14">
            <control shapeId="22571" r:id="rId14" name="Option Button 43">
              <controlPr defaultSize="0" autoFill="0" autoLine="0" autoPict="0">
                <anchor moveWithCells="1">
                  <from>
                    <xdr:col>2</xdr:col>
                    <xdr:colOff>127000</xdr:colOff>
                    <xdr:row>5</xdr:row>
                    <xdr:rowOff>146050</xdr:rowOff>
                  </from>
                  <to>
                    <xdr:col>2</xdr:col>
                    <xdr:colOff>317500</xdr:colOff>
                    <xdr:row>5</xdr:row>
                    <xdr:rowOff>361950</xdr:rowOff>
                  </to>
                </anchor>
              </controlPr>
            </control>
          </mc:Choice>
        </mc:AlternateContent>
        <mc:AlternateContent xmlns:mc="http://schemas.openxmlformats.org/markup-compatibility/2006">
          <mc:Choice Requires="x14">
            <control shapeId="22572" r:id="rId15" name="Option Button 44">
              <controlPr defaultSize="0" autoFill="0" autoLine="0" autoPict="0">
                <anchor moveWithCells="1">
                  <from>
                    <xdr:col>3</xdr:col>
                    <xdr:colOff>107950</xdr:colOff>
                    <xdr:row>5</xdr:row>
                    <xdr:rowOff>146050</xdr:rowOff>
                  </from>
                  <to>
                    <xdr:col>3</xdr:col>
                    <xdr:colOff>304800</xdr:colOff>
                    <xdr:row>5</xdr:row>
                    <xdr:rowOff>361950</xdr:rowOff>
                  </to>
                </anchor>
              </controlPr>
            </control>
          </mc:Choice>
        </mc:AlternateContent>
        <mc:AlternateContent xmlns:mc="http://schemas.openxmlformats.org/markup-compatibility/2006">
          <mc:Choice Requires="x14">
            <control shapeId="22573" r:id="rId16" name="Option Button 45">
              <controlPr defaultSize="0" autoFill="0" autoLine="0" autoPict="0">
                <anchor moveWithCells="1">
                  <from>
                    <xdr:col>4</xdr:col>
                    <xdr:colOff>114300</xdr:colOff>
                    <xdr:row>5</xdr:row>
                    <xdr:rowOff>146050</xdr:rowOff>
                  </from>
                  <to>
                    <xdr:col>4</xdr:col>
                    <xdr:colOff>317500</xdr:colOff>
                    <xdr:row>5</xdr:row>
                    <xdr:rowOff>374650</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66CCFF"/>
  </sheetPr>
  <dimension ref="B2:I18"/>
  <sheetViews>
    <sheetView showGridLines="0" showRowColHeaders="0" zoomScaleNormal="100" workbookViewId="0">
      <selection activeCell="L19" sqref="L19"/>
    </sheetView>
  </sheetViews>
  <sheetFormatPr defaultColWidth="8.7265625" defaultRowHeight="11.5" x14ac:dyDescent="0.35"/>
  <cols>
    <col min="1" max="1" width="8.7265625" style="122"/>
    <col min="2" max="2" width="50.7265625" style="122" customWidth="1"/>
    <col min="3" max="5" width="6.1796875" style="122" customWidth="1"/>
    <col min="6" max="6" width="42" style="122" customWidth="1"/>
    <col min="7" max="7" width="41.81640625" style="122" customWidth="1"/>
    <col min="8" max="8" width="8.81640625" style="202" bestFit="1" customWidth="1"/>
    <col min="9" max="9" width="9.453125" style="107" hidden="1" customWidth="1"/>
    <col min="10" max="16384" width="8.7265625" style="122"/>
  </cols>
  <sheetData>
    <row r="2" spans="2:9" ht="15" customHeight="1" x14ac:dyDescent="0.35">
      <c r="B2" s="236" t="s">
        <v>42</v>
      </c>
      <c r="C2" s="237"/>
      <c r="D2" s="237"/>
      <c r="E2" s="237"/>
      <c r="F2" s="237"/>
      <c r="G2" s="238"/>
    </row>
    <row r="3" spans="2:9" ht="15" customHeight="1" x14ac:dyDescent="0.35">
      <c r="B3" s="162" t="s">
        <v>195</v>
      </c>
      <c r="C3" s="256" t="s">
        <v>62</v>
      </c>
      <c r="D3" s="256"/>
      <c r="E3" s="256"/>
      <c r="F3" s="256"/>
      <c r="G3" s="159"/>
    </row>
    <row r="4" spans="2:9" ht="22.5" customHeight="1" x14ac:dyDescent="0.35">
      <c r="B4" s="260" t="s">
        <v>148</v>
      </c>
      <c r="C4" s="262" t="s">
        <v>149</v>
      </c>
      <c r="D4" s="263"/>
      <c r="E4" s="264"/>
      <c r="F4" s="265" t="s">
        <v>150</v>
      </c>
      <c r="G4" s="265" t="s">
        <v>151</v>
      </c>
    </row>
    <row r="5" spans="2:9" ht="15" customHeight="1" x14ac:dyDescent="0.35">
      <c r="B5" s="277"/>
      <c r="C5" s="94" t="s">
        <v>152</v>
      </c>
      <c r="D5" s="94" t="s">
        <v>47</v>
      </c>
      <c r="E5" s="94" t="s">
        <v>48</v>
      </c>
      <c r="F5" s="278"/>
      <c r="G5" s="278"/>
    </row>
    <row r="6" spans="2:9" ht="40" customHeight="1" x14ac:dyDescent="0.35">
      <c r="B6" s="95" t="s">
        <v>133</v>
      </c>
      <c r="C6" s="62"/>
      <c r="D6" s="62"/>
      <c r="E6" s="62"/>
      <c r="F6" s="97" t="s">
        <v>135</v>
      </c>
      <c r="G6" s="98" t="s">
        <v>134</v>
      </c>
      <c r="H6" s="108">
        <v>3</v>
      </c>
      <c r="I6" s="108"/>
    </row>
    <row r="7" spans="2:9" s="114" customFormat="1" ht="7.5" customHeight="1" x14ac:dyDescent="0.35">
      <c r="B7" s="146"/>
      <c r="C7" s="138"/>
      <c r="D7" s="138"/>
      <c r="E7" s="138"/>
      <c r="F7" s="116"/>
      <c r="G7" s="139"/>
      <c r="H7" s="204"/>
      <c r="I7" s="160"/>
    </row>
    <row r="8" spans="2:9" s="126" customFormat="1" ht="30" customHeight="1" x14ac:dyDescent="0.35">
      <c r="B8" s="55" t="s">
        <v>46</v>
      </c>
      <c r="C8" s="249" t="str">
        <f>IF(I8&lt;1,"",IF(I8&lt;=1.5,"onvoldoende",IF(I8&gt;1.5,"voldoende")))</f>
        <v>voldoende</v>
      </c>
      <c r="D8" s="250"/>
      <c r="E8" s="251"/>
      <c r="F8" s="158"/>
      <c r="G8" s="140"/>
      <c r="H8" s="208"/>
      <c r="I8" s="110">
        <f>IF(H6=1,1,IF(H6&gt;1,H6))</f>
        <v>3</v>
      </c>
    </row>
    <row r="9" spans="2:9" ht="30" customHeight="1" x14ac:dyDescent="0.35">
      <c r="B9" s="72" t="s">
        <v>168</v>
      </c>
      <c r="C9" s="167" t="s">
        <v>173</v>
      </c>
      <c r="D9" s="167" t="s">
        <v>47</v>
      </c>
      <c r="E9" s="167" t="s">
        <v>48</v>
      </c>
      <c r="F9" s="73"/>
      <c r="G9" s="91"/>
      <c r="H9" s="203"/>
    </row>
    <row r="10" spans="2:9" ht="40" customHeight="1" x14ac:dyDescent="0.35">
      <c r="B10" s="99"/>
      <c r="C10" s="128" t="s">
        <v>57</v>
      </c>
      <c r="D10" s="62"/>
      <c r="E10" s="62"/>
      <c r="F10" s="100"/>
      <c r="G10" s="101"/>
      <c r="H10" s="108">
        <v>1</v>
      </c>
      <c r="I10" s="111">
        <f>IF(H10=1,0,IF(H10&gt;1,1))</f>
        <v>0</v>
      </c>
    </row>
    <row r="11" spans="2:9" ht="40" customHeight="1" x14ac:dyDescent="0.35">
      <c r="B11" s="102"/>
      <c r="C11" s="128" t="s">
        <v>57</v>
      </c>
      <c r="D11" s="62"/>
      <c r="E11" s="62"/>
      <c r="F11" s="92"/>
      <c r="G11" s="103"/>
      <c r="H11" s="108"/>
      <c r="I11" s="112" t="b">
        <f>IF(H11=1,0,IF(H11&gt;1,1))</f>
        <v>0</v>
      </c>
    </row>
    <row r="12" spans="2:9" ht="40" customHeight="1" x14ac:dyDescent="0.35">
      <c r="B12" s="104"/>
      <c r="C12" s="128" t="s">
        <v>57</v>
      </c>
      <c r="D12" s="62"/>
      <c r="E12" s="62"/>
      <c r="F12" s="105"/>
      <c r="G12" s="106"/>
      <c r="H12" s="108"/>
      <c r="I12" s="112" t="b">
        <f>IF(H12=1,0,IF(H12&gt;1,1))</f>
        <v>0</v>
      </c>
    </row>
    <row r="13" spans="2:9" s="114" customFormat="1" ht="7.5" customHeight="1" x14ac:dyDescent="0.25">
      <c r="B13" s="161"/>
      <c r="C13" s="138"/>
      <c r="D13" s="138"/>
      <c r="E13" s="138"/>
      <c r="F13" s="161"/>
      <c r="G13" s="161"/>
      <c r="H13" s="206"/>
    </row>
    <row r="14" spans="2:9" ht="30" customHeight="1" x14ac:dyDescent="0.25">
      <c r="B14" s="54" t="s">
        <v>169</v>
      </c>
      <c r="C14" s="252" t="str">
        <f>IF(I8&lt;1,"",IF(I8&lt;=1.5,"onvoldoende",IF(I14=I8,"voldoende",IF(I14&gt;I8,"goed"))))</f>
        <v>voldoende</v>
      </c>
      <c r="D14" s="252"/>
      <c r="E14" s="252"/>
      <c r="F14" s="234"/>
      <c r="G14" s="235"/>
      <c r="H14" s="203"/>
      <c r="I14" s="115">
        <f>I8+I10+I11+I12</f>
        <v>3</v>
      </c>
    </row>
    <row r="16" spans="2:9" x14ac:dyDescent="0.35">
      <c r="H16" s="202">
        <v>1</v>
      </c>
    </row>
    <row r="17" spans="8:8" x14ac:dyDescent="0.35">
      <c r="H17" s="202">
        <v>1</v>
      </c>
    </row>
    <row r="18" spans="8:8" x14ac:dyDescent="0.35">
      <c r="H18" s="202">
        <v>2</v>
      </c>
    </row>
  </sheetData>
  <sheetProtection algorithmName="SHA-512" hashValue="tUVJYCH49Xb0HvHbec20FChU+zmOz9zTDzo5uiJsBroislNQNlF2jwj2DURaJmC416KBLXpNlDKEQvQYUNoXfg==" saltValue="2MMT7UDs/grAdOTLiENa9A==" spinCount="100000" sheet="1" objects="1" scenarios="1"/>
  <mergeCells count="9">
    <mergeCell ref="F14:G14"/>
    <mergeCell ref="B2:G2"/>
    <mergeCell ref="B4:B5"/>
    <mergeCell ref="C4:E4"/>
    <mergeCell ref="F4:F5"/>
    <mergeCell ref="G4:G5"/>
    <mergeCell ref="C8:E8"/>
    <mergeCell ref="C14:E14"/>
    <mergeCell ref="C3:F3"/>
  </mergeCells>
  <conditionalFormatting sqref="C7">
    <cfRule type="expression" dxfId="217" priority="31">
      <formula>H7=1</formula>
    </cfRule>
  </conditionalFormatting>
  <conditionalFormatting sqref="D7">
    <cfRule type="expression" dxfId="216" priority="30">
      <formula>H7=2</formula>
    </cfRule>
  </conditionalFormatting>
  <conditionalFormatting sqref="E7">
    <cfRule type="expression" dxfId="215" priority="29">
      <formula>H7=3</formula>
    </cfRule>
  </conditionalFormatting>
  <conditionalFormatting sqref="C8">
    <cfRule type="expression" dxfId="214" priority="15">
      <formula>I8&lt;=1.5</formula>
    </cfRule>
    <cfRule type="expression" dxfId="213" priority="16">
      <formula>I8&gt;1.5</formula>
    </cfRule>
  </conditionalFormatting>
  <conditionalFormatting sqref="C13">
    <cfRule type="expression" dxfId="212" priority="20">
      <formula>H13=1</formula>
    </cfRule>
  </conditionalFormatting>
  <conditionalFormatting sqref="D13">
    <cfRule type="expression" dxfId="211" priority="19">
      <formula>H13=1</formula>
    </cfRule>
  </conditionalFormatting>
  <conditionalFormatting sqref="E13">
    <cfRule type="expression" dxfId="210" priority="18">
      <formula>H13=2</formula>
    </cfRule>
  </conditionalFormatting>
  <conditionalFormatting sqref="C14">
    <cfRule type="expression" dxfId="209" priority="10">
      <formula>I8&lt;=1.5</formula>
    </cfRule>
    <cfRule type="expression" dxfId="208" priority="14">
      <formula>I8&gt;1.5</formula>
    </cfRule>
  </conditionalFormatting>
  <conditionalFormatting sqref="C14:E14">
    <cfRule type="expression" dxfId="207" priority="11">
      <formula>I14=I8+3</formula>
    </cfRule>
    <cfRule type="expression" dxfId="206" priority="12">
      <formula>I14=I8+2</formula>
    </cfRule>
    <cfRule type="expression" dxfId="205" priority="13">
      <formula>I14=I8+1</formula>
    </cfRule>
  </conditionalFormatting>
  <conditionalFormatting sqref="D10">
    <cfRule type="expression" dxfId="204" priority="9">
      <formula>H10=1</formula>
    </cfRule>
  </conditionalFormatting>
  <conditionalFormatting sqref="E10">
    <cfRule type="expression" dxfId="203" priority="8">
      <formula>H10=2</formula>
    </cfRule>
  </conditionalFormatting>
  <conditionalFormatting sqref="D11">
    <cfRule type="expression" dxfId="202" priority="7">
      <formula>H11=1</formula>
    </cfRule>
  </conditionalFormatting>
  <conditionalFormatting sqref="E11">
    <cfRule type="expression" dxfId="201" priority="6">
      <formula>H11=2</formula>
    </cfRule>
  </conditionalFormatting>
  <conditionalFormatting sqref="D12">
    <cfRule type="expression" dxfId="200" priority="5">
      <formula>H12=1</formula>
    </cfRule>
  </conditionalFormatting>
  <conditionalFormatting sqref="E12">
    <cfRule type="expression" dxfId="199" priority="4">
      <formula>H12=2</formula>
    </cfRule>
  </conditionalFormatting>
  <conditionalFormatting sqref="C6">
    <cfRule type="expression" dxfId="198" priority="3">
      <formula>H6=1</formula>
    </cfRule>
  </conditionalFormatting>
  <conditionalFormatting sqref="D6">
    <cfRule type="expression" dxfId="197" priority="2">
      <formula>H6=2</formula>
    </cfRule>
  </conditionalFormatting>
  <conditionalFormatting sqref="E6">
    <cfRule type="expression" dxfId="196" priority="1">
      <formula>H6=3</formula>
    </cfRule>
  </conditionalFormatting>
  <pageMargins left="0.7" right="0.7" top="0.75" bottom="0.75" header="0.3" footer="0.3"/>
  <pageSetup paperSize="9" scale="86"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23585" r:id="rId4" name="Group Box 33">
              <controlPr defaultSize="0" print="0" autoFill="0" autoPict="0">
                <anchor moveWithCells="1">
                  <from>
                    <xdr:col>2</xdr:col>
                    <xdr:colOff>0</xdr:colOff>
                    <xdr:row>9</xdr:row>
                    <xdr:rowOff>0</xdr:rowOff>
                  </from>
                  <to>
                    <xdr:col>5</xdr:col>
                    <xdr:colOff>0</xdr:colOff>
                    <xdr:row>10</xdr:row>
                    <xdr:rowOff>0</xdr:rowOff>
                  </to>
                </anchor>
              </controlPr>
            </control>
          </mc:Choice>
        </mc:AlternateContent>
        <mc:AlternateContent xmlns:mc="http://schemas.openxmlformats.org/markup-compatibility/2006">
          <mc:Choice Requires="x14">
            <control shapeId="23586" r:id="rId5" name="Option Button 34">
              <controlPr defaultSize="0" autoFill="0" autoLine="0" autoPict="0">
                <anchor moveWithCells="1">
                  <from>
                    <xdr:col>3</xdr:col>
                    <xdr:colOff>127000</xdr:colOff>
                    <xdr:row>9</xdr:row>
                    <xdr:rowOff>146050</xdr:rowOff>
                  </from>
                  <to>
                    <xdr:col>3</xdr:col>
                    <xdr:colOff>323850</xdr:colOff>
                    <xdr:row>9</xdr:row>
                    <xdr:rowOff>361950</xdr:rowOff>
                  </to>
                </anchor>
              </controlPr>
            </control>
          </mc:Choice>
        </mc:AlternateContent>
        <mc:AlternateContent xmlns:mc="http://schemas.openxmlformats.org/markup-compatibility/2006">
          <mc:Choice Requires="x14">
            <control shapeId="23587" r:id="rId6" name="Option Button 35">
              <controlPr defaultSize="0" autoFill="0" autoLine="0" autoPict="0">
                <anchor moveWithCells="1">
                  <from>
                    <xdr:col>4</xdr:col>
                    <xdr:colOff>114300</xdr:colOff>
                    <xdr:row>9</xdr:row>
                    <xdr:rowOff>133350</xdr:rowOff>
                  </from>
                  <to>
                    <xdr:col>4</xdr:col>
                    <xdr:colOff>317500</xdr:colOff>
                    <xdr:row>9</xdr:row>
                    <xdr:rowOff>355600</xdr:rowOff>
                  </to>
                </anchor>
              </controlPr>
            </control>
          </mc:Choice>
        </mc:AlternateContent>
        <mc:AlternateContent xmlns:mc="http://schemas.openxmlformats.org/markup-compatibility/2006">
          <mc:Choice Requires="x14">
            <control shapeId="23588" r:id="rId7" name="Group Box 36">
              <controlPr defaultSize="0" print="0" autoFill="0" autoPict="0">
                <anchor moveWithCells="1">
                  <from>
                    <xdr:col>2</xdr:col>
                    <xdr:colOff>0</xdr:colOff>
                    <xdr:row>10</xdr:row>
                    <xdr:rowOff>0</xdr:rowOff>
                  </from>
                  <to>
                    <xdr:col>5</xdr:col>
                    <xdr:colOff>0</xdr:colOff>
                    <xdr:row>11</xdr:row>
                    <xdr:rowOff>0</xdr:rowOff>
                  </to>
                </anchor>
              </controlPr>
            </control>
          </mc:Choice>
        </mc:AlternateContent>
        <mc:AlternateContent xmlns:mc="http://schemas.openxmlformats.org/markup-compatibility/2006">
          <mc:Choice Requires="x14">
            <control shapeId="23589" r:id="rId8" name="Option Button 37">
              <controlPr defaultSize="0" autoFill="0" autoLine="0" autoPict="0">
                <anchor moveWithCells="1">
                  <from>
                    <xdr:col>3</xdr:col>
                    <xdr:colOff>127000</xdr:colOff>
                    <xdr:row>10</xdr:row>
                    <xdr:rowOff>146050</xdr:rowOff>
                  </from>
                  <to>
                    <xdr:col>3</xdr:col>
                    <xdr:colOff>323850</xdr:colOff>
                    <xdr:row>10</xdr:row>
                    <xdr:rowOff>361950</xdr:rowOff>
                  </to>
                </anchor>
              </controlPr>
            </control>
          </mc:Choice>
        </mc:AlternateContent>
        <mc:AlternateContent xmlns:mc="http://schemas.openxmlformats.org/markup-compatibility/2006">
          <mc:Choice Requires="x14">
            <control shapeId="23590" r:id="rId9" name="Option Button 38">
              <controlPr defaultSize="0" autoFill="0" autoLine="0" autoPict="0">
                <anchor moveWithCells="1">
                  <from>
                    <xdr:col>4</xdr:col>
                    <xdr:colOff>114300</xdr:colOff>
                    <xdr:row>10</xdr:row>
                    <xdr:rowOff>133350</xdr:rowOff>
                  </from>
                  <to>
                    <xdr:col>4</xdr:col>
                    <xdr:colOff>317500</xdr:colOff>
                    <xdr:row>10</xdr:row>
                    <xdr:rowOff>355600</xdr:rowOff>
                  </to>
                </anchor>
              </controlPr>
            </control>
          </mc:Choice>
        </mc:AlternateContent>
        <mc:AlternateContent xmlns:mc="http://schemas.openxmlformats.org/markup-compatibility/2006">
          <mc:Choice Requires="x14">
            <control shapeId="23591" r:id="rId10" name="Group Box 39">
              <controlPr defaultSize="0" print="0" autoFill="0" autoPict="0">
                <anchor moveWithCells="1">
                  <from>
                    <xdr:col>2</xdr:col>
                    <xdr:colOff>0</xdr:colOff>
                    <xdr:row>11</xdr:row>
                    <xdr:rowOff>0</xdr:rowOff>
                  </from>
                  <to>
                    <xdr:col>5</xdr:col>
                    <xdr:colOff>0</xdr:colOff>
                    <xdr:row>12</xdr:row>
                    <xdr:rowOff>0</xdr:rowOff>
                  </to>
                </anchor>
              </controlPr>
            </control>
          </mc:Choice>
        </mc:AlternateContent>
        <mc:AlternateContent xmlns:mc="http://schemas.openxmlformats.org/markup-compatibility/2006">
          <mc:Choice Requires="x14">
            <control shapeId="23592" r:id="rId11" name="Option Button 40">
              <controlPr defaultSize="0" autoFill="0" autoLine="0" autoPict="0">
                <anchor moveWithCells="1">
                  <from>
                    <xdr:col>3</xdr:col>
                    <xdr:colOff>127000</xdr:colOff>
                    <xdr:row>11</xdr:row>
                    <xdr:rowOff>146050</xdr:rowOff>
                  </from>
                  <to>
                    <xdr:col>3</xdr:col>
                    <xdr:colOff>323850</xdr:colOff>
                    <xdr:row>11</xdr:row>
                    <xdr:rowOff>361950</xdr:rowOff>
                  </to>
                </anchor>
              </controlPr>
            </control>
          </mc:Choice>
        </mc:AlternateContent>
        <mc:AlternateContent xmlns:mc="http://schemas.openxmlformats.org/markup-compatibility/2006">
          <mc:Choice Requires="x14">
            <control shapeId="23593" r:id="rId12" name="Option Button 41">
              <controlPr defaultSize="0" autoFill="0" autoLine="0" autoPict="0">
                <anchor moveWithCells="1">
                  <from>
                    <xdr:col>4</xdr:col>
                    <xdr:colOff>114300</xdr:colOff>
                    <xdr:row>11</xdr:row>
                    <xdr:rowOff>133350</xdr:rowOff>
                  </from>
                  <to>
                    <xdr:col>4</xdr:col>
                    <xdr:colOff>317500</xdr:colOff>
                    <xdr:row>11</xdr:row>
                    <xdr:rowOff>355600</xdr:rowOff>
                  </to>
                </anchor>
              </controlPr>
            </control>
          </mc:Choice>
        </mc:AlternateContent>
        <mc:AlternateContent xmlns:mc="http://schemas.openxmlformats.org/markup-compatibility/2006">
          <mc:Choice Requires="x14">
            <control shapeId="23594" r:id="rId13" name="Group Box 42">
              <controlPr defaultSize="0" print="0" autoFill="0" autoPict="0">
                <anchor moveWithCells="1">
                  <from>
                    <xdr:col>2</xdr:col>
                    <xdr:colOff>0</xdr:colOff>
                    <xdr:row>5</xdr:row>
                    <xdr:rowOff>0</xdr:rowOff>
                  </from>
                  <to>
                    <xdr:col>5</xdr:col>
                    <xdr:colOff>0</xdr:colOff>
                    <xdr:row>6</xdr:row>
                    <xdr:rowOff>0</xdr:rowOff>
                  </to>
                </anchor>
              </controlPr>
            </control>
          </mc:Choice>
        </mc:AlternateContent>
        <mc:AlternateContent xmlns:mc="http://schemas.openxmlformats.org/markup-compatibility/2006">
          <mc:Choice Requires="x14">
            <control shapeId="23595" r:id="rId14" name="Option Button 43">
              <controlPr defaultSize="0" autoFill="0" autoLine="0" autoPict="0">
                <anchor moveWithCells="1">
                  <from>
                    <xdr:col>2</xdr:col>
                    <xdr:colOff>127000</xdr:colOff>
                    <xdr:row>5</xdr:row>
                    <xdr:rowOff>146050</xdr:rowOff>
                  </from>
                  <to>
                    <xdr:col>2</xdr:col>
                    <xdr:colOff>317500</xdr:colOff>
                    <xdr:row>5</xdr:row>
                    <xdr:rowOff>361950</xdr:rowOff>
                  </to>
                </anchor>
              </controlPr>
            </control>
          </mc:Choice>
        </mc:AlternateContent>
        <mc:AlternateContent xmlns:mc="http://schemas.openxmlformats.org/markup-compatibility/2006">
          <mc:Choice Requires="x14">
            <control shapeId="23596" r:id="rId15" name="Option Button 44">
              <controlPr defaultSize="0" autoFill="0" autoLine="0" autoPict="0">
                <anchor moveWithCells="1">
                  <from>
                    <xdr:col>3</xdr:col>
                    <xdr:colOff>107950</xdr:colOff>
                    <xdr:row>5</xdr:row>
                    <xdr:rowOff>146050</xdr:rowOff>
                  </from>
                  <to>
                    <xdr:col>3</xdr:col>
                    <xdr:colOff>304800</xdr:colOff>
                    <xdr:row>5</xdr:row>
                    <xdr:rowOff>361950</xdr:rowOff>
                  </to>
                </anchor>
              </controlPr>
            </control>
          </mc:Choice>
        </mc:AlternateContent>
        <mc:AlternateContent xmlns:mc="http://schemas.openxmlformats.org/markup-compatibility/2006">
          <mc:Choice Requires="x14">
            <control shapeId="23597" r:id="rId16" name="Option Button 45">
              <controlPr defaultSize="0" autoFill="0" autoLine="0" autoPict="0">
                <anchor moveWithCells="1">
                  <from>
                    <xdr:col>4</xdr:col>
                    <xdr:colOff>114300</xdr:colOff>
                    <xdr:row>5</xdr:row>
                    <xdr:rowOff>146050</xdr:rowOff>
                  </from>
                  <to>
                    <xdr:col>4</xdr:col>
                    <xdr:colOff>317500</xdr:colOff>
                    <xdr:row>5</xdr:row>
                    <xdr:rowOff>374650</xdr:rowOff>
                  </to>
                </anchor>
              </controlPr>
            </control>
          </mc:Choice>
        </mc:AlternateContent>
      </controls>
    </mc:Choice>
  </mc:AlternateConten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66CCFF"/>
  </sheetPr>
  <dimension ref="B2:I19"/>
  <sheetViews>
    <sheetView showGridLines="0" showRowColHeaders="0" zoomScaleNormal="100" workbookViewId="0">
      <selection activeCell="H25" sqref="H25"/>
    </sheetView>
  </sheetViews>
  <sheetFormatPr defaultColWidth="8.7265625" defaultRowHeight="11.5" x14ac:dyDescent="0.35"/>
  <cols>
    <col min="1" max="1" width="8.7265625" style="122"/>
    <col min="2" max="2" width="50.7265625" style="122" customWidth="1"/>
    <col min="3" max="5" width="6.1796875" style="122" customWidth="1"/>
    <col min="6" max="6" width="42" style="122" customWidth="1"/>
    <col min="7" max="7" width="41.81640625" style="122" customWidth="1"/>
    <col min="8" max="8" width="8.7265625" style="202"/>
    <col min="9" max="9" width="8.7265625" style="107" hidden="1" customWidth="1"/>
    <col min="10" max="16384" width="8.7265625" style="122"/>
  </cols>
  <sheetData>
    <row r="2" spans="2:9" ht="15" customHeight="1" x14ac:dyDescent="0.35">
      <c r="B2" s="236" t="s">
        <v>42</v>
      </c>
      <c r="C2" s="237"/>
      <c r="D2" s="237"/>
      <c r="E2" s="237"/>
      <c r="F2" s="237"/>
      <c r="G2" s="238"/>
    </row>
    <row r="3" spans="2:9" ht="15" customHeight="1" x14ac:dyDescent="0.35">
      <c r="B3" s="257" t="s">
        <v>3</v>
      </c>
      <c r="C3" s="258"/>
      <c r="D3" s="258"/>
      <c r="E3" s="258"/>
      <c r="F3" s="258"/>
      <c r="G3" s="259"/>
    </row>
    <row r="4" spans="2:9" ht="22.5" customHeight="1" x14ac:dyDescent="0.35">
      <c r="B4" s="260" t="s">
        <v>148</v>
      </c>
      <c r="C4" s="262" t="s">
        <v>149</v>
      </c>
      <c r="D4" s="263"/>
      <c r="E4" s="264"/>
      <c r="F4" s="265" t="s">
        <v>150</v>
      </c>
      <c r="G4" s="265" t="s">
        <v>151</v>
      </c>
    </row>
    <row r="5" spans="2:9" s="112" customFormat="1" ht="15" customHeight="1" x14ac:dyDescent="0.35">
      <c r="B5" s="261"/>
      <c r="C5" s="16" t="s">
        <v>152</v>
      </c>
      <c r="D5" s="16" t="s">
        <v>47</v>
      </c>
      <c r="E5" s="16" t="s">
        <v>48</v>
      </c>
      <c r="F5" s="266"/>
      <c r="G5" s="266"/>
      <c r="H5" s="202"/>
      <c r="I5" s="107"/>
    </row>
    <row r="6" spans="2:9" ht="40" customHeight="1" x14ac:dyDescent="0.35">
      <c r="B6" s="41" t="s">
        <v>196</v>
      </c>
      <c r="C6" s="62"/>
      <c r="D6" s="62"/>
      <c r="E6" s="62"/>
      <c r="F6" s="93" t="s">
        <v>136</v>
      </c>
      <c r="G6" s="93"/>
      <c r="H6" s="108">
        <v>2</v>
      </c>
      <c r="I6" s="108"/>
    </row>
    <row r="7" spans="2:9" ht="30" customHeight="1" x14ac:dyDescent="0.35">
      <c r="B7" s="279" t="s">
        <v>4</v>
      </c>
      <c r="C7" s="280"/>
      <c r="D7" s="280"/>
      <c r="E7" s="280"/>
      <c r="F7" s="280"/>
      <c r="G7" s="281"/>
      <c r="H7" s="203"/>
      <c r="I7" s="108"/>
    </row>
    <row r="8" spans="2:9" ht="7.5" customHeight="1" x14ac:dyDescent="0.35">
      <c r="B8" s="199"/>
      <c r="C8" s="199"/>
      <c r="D8" s="199"/>
      <c r="E8" s="199"/>
      <c r="F8" s="199"/>
      <c r="G8" s="199"/>
      <c r="H8" s="208"/>
      <c r="I8" s="109"/>
    </row>
    <row r="9" spans="2:9" ht="30" customHeight="1" x14ac:dyDescent="0.35">
      <c r="B9" s="55" t="s">
        <v>46</v>
      </c>
      <c r="C9" s="249" t="str">
        <f>IF(I9&lt;1,"",IF(I9&lt;=1.5,"onvoldoende",IF(I9&gt;1.5,"voldoende")))</f>
        <v>voldoende</v>
      </c>
      <c r="D9" s="250"/>
      <c r="E9" s="251"/>
      <c r="F9" s="153"/>
      <c r="G9" s="163"/>
      <c r="H9" s="208"/>
      <c r="I9" s="110">
        <f>IF(H6=1,1,IF(H6&gt;1,H6))</f>
        <v>2</v>
      </c>
    </row>
    <row r="10" spans="2:9" ht="30" customHeight="1" x14ac:dyDescent="0.35">
      <c r="B10" s="72" t="s">
        <v>168</v>
      </c>
      <c r="C10" s="167" t="s">
        <v>173</v>
      </c>
      <c r="D10" s="167" t="s">
        <v>47</v>
      </c>
      <c r="E10" s="167" t="s">
        <v>48</v>
      </c>
      <c r="F10" s="73"/>
      <c r="G10" s="91"/>
      <c r="H10" s="203"/>
    </row>
    <row r="11" spans="2:9" ht="40" customHeight="1" x14ac:dyDescent="0.25">
      <c r="B11" s="164"/>
      <c r="C11" s="128" t="s">
        <v>57</v>
      </c>
      <c r="D11" s="62"/>
      <c r="E11" s="62"/>
      <c r="F11" s="117" t="s">
        <v>137</v>
      </c>
      <c r="G11" s="118"/>
      <c r="H11" s="108">
        <v>1</v>
      </c>
      <c r="I11" s="111">
        <f>IF(H11=1,0,IF(H11&gt;1,1))</f>
        <v>0</v>
      </c>
    </row>
    <row r="12" spans="2:9" ht="40" customHeight="1" x14ac:dyDescent="0.25">
      <c r="B12" s="165"/>
      <c r="C12" s="128" t="s">
        <v>57</v>
      </c>
      <c r="D12" s="62"/>
      <c r="E12" s="62"/>
      <c r="F12" s="37" t="s">
        <v>138</v>
      </c>
      <c r="G12" s="119"/>
      <c r="H12" s="108">
        <v>1</v>
      </c>
      <c r="I12" s="112">
        <f>IF(H12=1,0,IF(H12&gt;1,1))</f>
        <v>0</v>
      </c>
    </row>
    <row r="13" spans="2:9" ht="40" customHeight="1" x14ac:dyDescent="0.25">
      <c r="B13" s="166"/>
      <c r="C13" s="128" t="s">
        <v>57</v>
      </c>
      <c r="D13" s="62"/>
      <c r="E13" s="62"/>
      <c r="F13" s="120"/>
      <c r="G13" s="121"/>
      <c r="H13" s="108">
        <v>1</v>
      </c>
      <c r="I13" s="112">
        <f>IF(H13=1,0,IF(H13&gt;1,1))</f>
        <v>0</v>
      </c>
    </row>
    <row r="14" spans="2:9" s="114" customFormat="1" ht="7.5" customHeight="1" x14ac:dyDescent="0.25">
      <c r="B14" s="141"/>
      <c r="C14" s="138"/>
      <c r="D14" s="138"/>
      <c r="E14" s="138"/>
      <c r="F14" s="116"/>
      <c r="G14" s="116"/>
      <c r="H14" s="206"/>
    </row>
    <row r="15" spans="2:9" ht="30" customHeight="1" x14ac:dyDescent="0.25">
      <c r="B15" s="54" t="s">
        <v>169</v>
      </c>
      <c r="C15" s="252" t="str">
        <f>IF(I9&lt;1,"",IF(I9&lt;=1.5,"onvoldoende",IF(I15=I9,"voldoende",IF(I15&gt;I9,"goed"))))</f>
        <v>voldoende</v>
      </c>
      <c r="D15" s="252"/>
      <c r="E15" s="252"/>
      <c r="F15" s="234"/>
      <c r="G15" s="235"/>
      <c r="H15" s="203"/>
      <c r="I15" s="115">
        <f>I9+I11+I12+I13</f>
        <v>2</v>
      </c>
    </row>
    <row r="17" spans="8:8" x14ac:dyDescent="0.35">
      <c r="H17" s="202">
        <v>1</v>
      </c>
    </row>
    <row r="19" spans="8:8" x14ac:dyDescent="0.35">
      <c r="H19" s="202">
        <v>1</v>
      </c>
    </row>
  </sheetData>
  <sheetProtection algorithmName="SHA-512" hashValue="vMQH7BoNB6Fj4dW9/412/VJd+y8kMzcWsF6QXvp7iEft6djdlgSUqLngZH/1PGkfQ2qv/HR6B7HXA4LCkSXMTA==" saltValue="0DJ9WrwBLNx3cZcKyQtdqA==" spinCount="100000" sheet="1" objects="1" scenarios="1"/>
  <mergeCells count="10">
    <mergeCell ref="B7:G7"/>
    <mergeCell ref="F15:G15"/>
    <mergeCell ref="B2:G2"/>
    <mergeCell ref="B3:G3"/>
    <mergeCell ref="B4:B5"/>
    <mergeCell ref="C4:E4"/>
    <mergeCell ref="F4:F5"/>
    <mergeCell ref="G4:G5"/>
    <mergeCell ref="C9:E9"/>
    <mergeCell ref="C15:E15"/>
  </mergeCells>
  <conditionalFormatting sqref="C9">
    <cfRule type="expression" dxfId="195" priority="15">
      <formula>I9&lt;=1.5</formula>
    </cfRule>
    <cfRule type="expression" dxfId="194" priority="16">
      <formula>I9&gt;1.5</formula>
    </cfRule>
  </conditionalFormatting>
  <conditionalFormatting sqref="C14">
    <cfRule type="expression" dxfId="193" priority="20">
      <formula>H14=1</formula>
    </cfRule>
  </conditionalFormatting>
  <conditionalFormatting sqref="D14">
    <cfRule type="expression" dxfId="192" priority="19">
      <formula>H14=1</formula>
    </cfRule>
  </conditionalFormatting>
  <conditionalFormatting sqref="E14">
    <cfRule type="expression" dxfId="191" priority="18">
      <formula>H14=2</formula>
    </cfRule>
  </conditionalFormatting>
  <conditionalFormatting sqref="C15">
    <cfRule type="expression" dxfId="190" priority="10">
      <formula>I9&lt;=1.5</formula>
    </cfRule>
    <cfRule type="expression" dxfId="189" priority="14">
      <formula>I9&gt;1.5</formula>
    </cfRule>
  </conditionalFormatting>
  <conditionalFormatting sqref="C15:E15">
    <cfRule type="expression" dxfId="188" priority="11">
      <formula>I15=I9+3</formula>
    </cfRule>
    <cfRule type="expression" dxfId="187" priority="12">
      <formula>I15=I9+2</formula>
    </cfRule>
    <cfRule type="expression" dxfId="186" priority="13">
      <formula>I15=I9+1</formula>
    </cfRule>
  </conditionalFormatting>
  <conditionalFormatting sqref="D11">
    <cfRule type="expression" dxfId="185" priority="9">
      <formula>H11=1</formula>
    </cfRule>
  </conditionalFormatting>
  <conditionalFormatting sqref="E11">
    <cfRule type="expression" dxfId="184" priority="8">
      <formula>H11=2</formula>
    </cfRule>
  </conditionalFormatting>
  <conditionalFormatting sqref="D12">
    <cfRule type="expression" dxfId="183" priority="7">
      <formula>H12=1</formula>
    </cfRule>
  </conditionalFormatting>
  <conditionalFormatting sqref="E12">
    <cfRule type="expression" dxfId="182" priority="6">
      <formula>H12=2</formula>
    </cfRule>
  </conditionalFormatting>
  <conditionalFormatting sqref="D13">
    <cfRule type="expression" dxfId="181" priority="5">
      <formula>H13=1</formula>
    </cfRule>
  </conditionalFormatting>
  <conditionalFormatting sqref="E13">
    <cfRule type="expression" dxfId="180" priority="4">
      <formula>H13=2</formula>
    </cfRule>
  </conditionalFormatting>
  <conditionalFormatting sqref="C6">
    <cfRule type="expression" dxfId="179" priority="3">
      <formula>H6=1</formula>
    </cfRule>
  </conditionalFormatting>
  <conditionalFormatting sqref="D6">
    <cfRule type="expression" dxfId="178" priority="2">
      <formula>H6=2</formula>
    </cfRule>
  </conditionalFormatting>
  <conditionalFormatting sqref="E6">
    <cfRule type="expression" dxfId="177" priority="1">
      <formula>H6=3</formula>
    </cfRule>
  </conditionalFormatting>
  <pageMargins left="0.7" right="0.7" top="0.75" bottom="0.75" header="0.3" footer="0.3"/>
  <pageSetup paperSize="9" scale="86"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24631" r:id="rId4" name="Group Box 55">
              <controlPr defaultSize="0" print="0" autoFill="0" autoPict="0">
                <anchor moveWithCells="1">
                  <from>
                    <xdr:col>2</xdr:col>
                    <xdr:colOff>0</xdr:colOff>
                    <xdr:row>10</xdr:row>
                    <xdr:rowOff>0</xdr:rowOff>
                  </from>
                  <to>
                    <xdr:col>5</xdr:col>
                    <xdr:colOff>0</xdr:colOff>
                    <xdr:row>11</xdr:row>
                    <xdr:rowOff>0</xdr:rowOff>
                  </to>
                </anchor>
              </controlPr>
            </control>
          </mc:Choice>
        </mc:AlternateContent>
        <mc:AlternateContent xmlns:mc="http://schemas.openxmlformats.org/markup-compatibility/2006">
          <mc:Choice Requires="x14">
            <control shapeId="24632" r:id="rId5" name="Option Button 56">
              <controlPr defaultSize="0" autoFill="0" autoLine="0" autoPict="0">
                <anchor moveWithCells="1">
                  <from>
                    <xdr:col>3</xdr:col>
                    <xdr:colOff>127000</xdr:colOff>
                    <xdr:row>10</xdr:row>
                    <xdr:rowOff>146050</xdr:rowOff>
                  </from>
                  <to>
                    <xdr:col>3</xdr:col>
                    <xdr:colOff>323850</xdr:colOff>
                    <xdr:row>10</xdr:row>
                    <xdr:rowOff>361950</xdr:rowOff>
                  </to>
                </anchor>
              </controlPr>
            </control>
          </mc:Choice>
        </mc:AlternateContent>
        <mc:AlternateContent xmlns:mc="http://schemas.openxmlformats.org/markup-compatibility/2006">
          <mc:Choice Requires="x14">
            <control shapeId="24633" r:id="rId6" name="Option Button 57">
              <controlPr defaultSize="0" autoFill="0" autoLine="0" autoPict="0">
                <anchor moveWithCells="1">
                  <from>
                    <xdr:col>4</xdr:col>
                    <xdr:colOff>114300</xdr:colOff>
                    <xdr:row>10</xdr:row>
                    <xdr:rowOff>133350</xdr:rowOff>
                  </from>
                  <to>
                    <xdr:col>4</xdr:col>
                    <xdr:colOff>317500</xdr:colOff>
                    <xdr:row>10</xdr:row>
                    <xdr:rowOff>355600</xdr:rowOff>
                  </to>
                </anchor>
              </controlPr>
            </control>
          </mc:Choice>
        </mc:AlternateContent>
        <mc:AlternateContent xmlns:mc="http://schemas.openxmlformats.org/markup-compatibility/2006">
          <mc:Choice Requires="x14">
            <control shapeId="24634" r:id="rId7" name="Group Box 58">
              <controlPr defaultSize="0" print="0" autoFill="0" autoPict="0">
                <anchor moveWithCells="1">
                  <from>
                    <xdr:col>2</xdr:col>
                    <xdr:colOff>0</xdr:colOff>
                    <xdr:row>11</xdr:row>
                    <xdr:rowOff>0</xdr:rowOff>
                  </from>
                  <to>
                    <xdr:col>5</xdr:col>
                    <xdr:colOff>0</xdr:colOff>
                    <xdr:row>12</xdr:row>
                    <xdr:rowOff>0</xdr:rowOff>
                  </to>
                </anchor>
              </controlPr>
            </control>
          </mc:Choice>
        </mc:AlternateContent>
        <mc:AlternateContent xmlns:mc="http://schemas.openxmlformats.org/markup-compatibility/2006">
          <mc:Choice Requires="x14">
            <control shapeId="24635" r:id="rId8" name="Option Button 59">
              <controlPr defaultSize="0" autoFill="0" autoLine="0" autoPict="0">
                <anchor moveWithCells="1">
                  <from>
                    <xdr:col>3</xdr:col>
                    <xdr:colOff>127000</xdr:colOff>
                    <xdr:row>11</xdr:row>
                    <xdr:rowOff>146050</xdr:rowOff>
                  </from>
                  <to>
                    <xdr:col>3</xdr:col>
                    <xdr:colOff>323850</xdr:colOff>
                    <xdr:row>11</xdr:row>
                    <xdr:rowOff>361950</xdr:rowOff>
                  </to>
                </anchor>
              </controlPr>
            </control>
          </mc:Choice>
        </mc:AlternateContent>
        <mc:AlternateContent xmlns:mc="http://schemas.openxmlformats.org/markup-compatibility/2006">
          <mc:Choice Requires="x14">
            <control shapeId="24636" r:id="rId9" name="Option Button 60">
              <controlPr defaultSize="0" autoFill="0" autoLine="0" autoPict="0">
                <anchor moveWithCells="1">
                  <from>
                    <xdr:col>4</xdr:col>
                    <xdr:colOff>114300</xdr:colOff>
                    <xdr:row>11</xdr:row>
                    <xdr:rowOff>133350</xdr:rowOff>
                  </from>
                  <to>
                    <xdr:col>4</xdr:col>
                    <xdr:colOff>317500</xdr:colOff>
                    <xdr:row>11</xdr:row>
                    <xdr:rowOff>355600</xdr:rowOff>
                  </to>
                </anchor>
              </controlPr>
            </control>
          </mc:Choice>
        </mc:AlternateContent>
        <mc:AlternateContent xmlns:mc="http://schemas.openxmlformats.org/markup-compatibility/2006">
          <mc:Choice Requires="x14">
            <control shapeId="24637" r:id="rId10" name="Group Box 61">
              <controlPr defaultSize="0" print="0" autoFill="0" autoPict="0">
                <anchor moveWithCells="1">
                  <from>
                    <xdr:col>2</xdr:col>
                    <xdr:colOff>0</xdr:colOff>
                    <xdr:row>12</xdr:row>
                    <xdr:rowOff>0</xdr:rowOff>
                  </from>
                  <to>
                    <xdr:col>5</xdr:col>
                    <xdr:colOff>0</xdr:colOff>
                    <xdr:row>13</xdr:row>
                    <xdr:rowOff>0</xdr:rowOff>
                  </to>
                </anchor>
              </controlPr>
            </control>
          </mc:Choice>
        </mc:AlternateContent>
        <mc:AlternateContent xmlns:mc="http://schemas.openxmlformats.org/markup-compatibility/2006">
          <mc:Choice Requires="x14">
            <control shapeId="24638" r:id="rId11" name="Option Button 62">
              <controlPr defaultSize="0" autoFill="0" autoLine="0" autoPict="0">
                <anchor moveWithCells="1">
                  <from>
                    <xdr:col>3</xdr:col>
                    <xdr:colOff>127000</xdr:colOff>
                    <xdr:row>12</xdr:row>
                    <xdr:rowOff>146050</xdr:rowOff>
                  </from>
                  <to>
                    <xdr:col>3</xdr:col>
                    <xdr:colOff>323850</xdr:colOff>
                    <xdr:row>12</xdr:row>
                    <xdr:rowOff>361950</xdr:rowOff>
                  </to>
                </anchor>
              </controlPr>
            </control>
          </mc:Choice>
        </mc:AlternateContent>
        <mc:AlternateContent xmlns:mc="http://schemas.openxmlformats.org/markup-compatibility/2006">
          <mc:Choice Requires="x14">
            <control shapeId="24639" r:id="rId12" name="Option Button 63">
              <controlPr defaultSize="0" autoFill="0" autoLine="0" autoPict="0">
                <anchor moveWithCells="1">
                  <from>
                    <xdr:col>4</xdr:col>
                    <xdr:colOff>114300</xdr:colOff>
                    <xdr:row>12</xdr:row>
                    <xdr:rowOff>133350</xdr:rowOff>
                  </from>
                  <to>
                    <xdr:col>4</xdr:col>
                    <xdr:colOff>317500</xdr:colOff>
                    <xdr:row>12</xdr:row>
                    <xdr:rowOff>355600</xdr:rowOff>
                  </to>
                </anchor>
              </controlPr>
            </control>
          </mc:Choice>
        </mc:AlternateContent>
        <mc:AlternateContent xmlns:mc="http://schemas.openxmlformats.org/markup-compatibility/2006">
          <mc:Choice Requires="x14">
            <control shapeId="24640" r:id="rId13" name="Group Box 64">
              <controlPr defaultSize="0" print="0" autoFill="0" autoPict="0">
                <anchor moveWithCells="1">
                  <from>
                    <xdr:col>2</xdr:col>
                    <xdr:colOff>0</xdr:colOff>
                    <xdr:row>5</xdr:row>
                    <xdr:rowOff>0</xdr:rowOff>
                  </from>
                  <to>
                    <xdr:col>5</xdr:col>
                    <xdr:colOff>0</xdr:colOff>
                    <xdr:row>6</xdr:row>
                    <xdr:rowOff>0</xdr:rowOff>
                  </to>
                </anchor>
              </controlPr>
            </control>
          </mc:Choice>
        </mc:AlternateContent>
        <mc:AlternateContent xmlns:mc="http://schemas.openxmlformats.org/markup-compatibility/2006">
          <mc:Choice Requires="x14">
            <control shapeId="24641" r:id="rId14" name="Option Button 65">
              <controlPr defaultSize="0" autoFill="0" autoLine="0" autoPict="0">
                <anchor moveWithCells="1">
                  <from>
                    <xdr:col>2</xdr:col>
                    <xdr:colOff>127000</xdr:colOff>
                    <xdr:row>5</xdr:row>
                    <xdr:rowOff>146050</xdr:rowOff>
                  </from>
                  <to>
                    <xdr:col>2</xdr:col>
                    <xdr:colOff>317500</xdr:colOff>
                    <xdr:row>5</xdr:row>
                    <xdr:rowOff>361950</xdr:rowOff>
                  </to>
                </anchor>
              </controlPr>
            </control>
          </mc:Choice>
        </mc:AlternateContent>
        <mc:AlternateContent xmlns:mc="http://schemas.openxmlformats.org/markup-compatibility/2006">
          <mc:Choice Requires="x14">
            <control shapeId="24642" r:id="rId15" name="Option Button 66">
              <controlPr defaultSize="0" autoFill="0" autoLine="0" autoPict="0">
                <anchor moveWithCells="1">
                  <from>
                    <xdr:col>3</xdr:col>
                    <xdr:colOff>107950</xdr:colOff>
                    <xdr:row>5</xdr:row>
                    <xdr:rowOff>146050</xdr:rowOff>
                  </from>
                  <to>
                    <xdr:col>3</xdr:col>
                    <xdr:colOff>304800</xdr:colOff>
                    <xdr:row>5</xdr:row>
                    <xdr:rowOff>361950</xdr:rowOff>
                  </to>
                </anchor>
              </controlPr>
            </control>
          </mc:Choice>
        </mc:AlternateContent>
        <mc:AlternateContent xmlns:mc="http://schemas.openxmlformats.org/markup-compatibility/2006">
          <mc:Choice Requires="x14">
            <control shapeId="24643" r:id="rId16" name="Option Button 67">
              <controlPr defaultSize="0" autoFill="0" autoLine="0" autoPict="0">
                <anchor moveWithCells="1">
                  <from>
                    <xdr:col>4</xdr:col>
                    <xdr:colOff>114300</xdr:colOff>
                    <xdr:row>5</xdr:row>
                    <xdr:rowOff>146050</xdr:rowOff>
                  </from>
                  <to>
                    <xdr:col>4</xdr:col>
                    <xdr:colOff>317500</xdr:colOff>
                    <xdr:row>5</xdr:row>
                    <xdr:rowOff>374650</xdr:rowOff>
                  </to>
                </anchor>
              </controlPr>
            </control>
          </mc:Choice>
        </mc:AlternateContent>
      </controls>
    </mc:Choice>
  </mc:AlternateConten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66CCFF"/>
  </sheetPr>
  <dimension ref="B2:I19"/>
  <sheetViews>
    <sheetView showGridLines="0" showRowColHeaders="0" zoomScaleNormal="100" workbookViewId="0">
      <selection activeCell="J20" sqref="J20"/>
    </sheetView>
  </sheetViews>
  <sheetFormatPr defaultColWidth="8.7265625" defaultRowHeight="11.5" x14ac:dyDescent="0.35"/>
  <cols>
    <col min="1" max="1" width="8.7265625" style="122"/>
    <col min="2" max="2" width="50.7265625" style="122" customWidth="1"/>
    <col min="3" max="5" width="6.1796875" style="122" customWidth="1"/>
    <col min="6" max="6" width="42" style="122" customWidth="1"/>
    <col min="7" max="7" width="41.81640625" style="122" customWidth="1"/>
    <col min="8" max="8" width="8.7265625" style="202"/>
    <col min="9" max="9" width="8.7265625" style="107" hidden="1" customWidth="1"/>
    <col min="10" max="16384" width="8.7265625" style="122"/>
  </cols>
  <sheetData>
    <row r="2" spans="2:9" ht="15" customHeight="1" x14ac:dyDescent="0.35">
      <c r="B2" s="236" t="s">
        <v>42</v>
      </c>
      <c r="C2" s="237"/>
      <c r="D2" s="237"/>
      <c r="E2" s="237"/>
      <c r="F2" s="237"/>
      <c r="G2" s="238"/>
    </row>
    <row r="3" spans="2:9" ht="15" customHeight="1" x14ac:dyDescent="0.35">
      <c r="B3" s="257" t="s">
        <v>198</v>
      </c>
      <c r="C3" s="258"/>
      <c r="D3" s="258"/>
      <c r="E3" s="258"/>
      <c r="F3" s="258"/>
      <c r="G3" s="259"/>
    </row>
    <row r="4" spans="2:9" ht="22.5" customHeight="1" x14ac:dyDescent="0.35">
      <c r="B4" s="260" t="s">
        <v>148</v>
      </c>
      <c r="C4" s="262" t="s">
        <v>149</v>
      </c>
      <c r="D4" s="263"/>
      <c r="E4" s="264"/>
      <c r="F4" s="265" t="s">
        <v>150</v>
      </c>
      <c r="G4" s="265" t="s">
        <v>186</v>
      </c>
    </row>
    <row r="5" spans="2:9" s="112" customFormat="1" ht="15" customHeight="1" x14ac:dyDescent="0.35">
      <c r="B5" s="261"/>
      <c r="C5" s="16" t="s">
        <v>152</v>
      </c>
      <c r="D5" s="16" t="s">
        <v>47</v>
      </c>
      <c r="E5" s="16" t="s">
        <v>48</v>
      </c>
      <c r="F5" s="266"/>
      <c r="G5" s="266"/>
      <c r="H5" s="202"/>
      <c r="I5" s="107"/>
    </row>
    <row r="6" spans="2:9" ht="40" customHeight="1" x14ac:dyDescent="0.35">
      <c r="B6" s="41" t="s">
        <v>197</v>
      </c>
      <c r="C6" s="62"/>
      <c r="D6" s="62"/>
      <c r="E6" s="62"/>
      <c r="F6" s="50" t="s">
        <v>245</v>
      </c>
      <c r="G6" s="50" t="s">
        <v>140</v>
      </c>
      <c r="H6" s="108">
        <v>2</v>
      </c>
      <c r="I6" s="108"/>
    </row>
    <row r="7" spans="2:9" ht="30" customHeight="1" x14ac:dyDescent="0.35">
      <c r="B7" s="279" t="s">
        <v>4</v>
      </c>
      <c r="C7" s="280"/>
      <c r="D7" s="280"/>
      <c r="E7" s="280"/>
      <c r="F7" s="280"/>
      <c r="G7" s="281"/>
      <c r="H7" s="203"/>
      <c r="I7" s="108"/>
    </row>
    <row r="8" spans="2:9" s="114" customFormat="1" ht="7.5" customHeight="1" x14ac:dyDescent="0.35">
      <c r="B8" s="146"/>
      <c r="C8" s="146"/>
      <c r="D8" s="146"/>
      <c r="E8" s="146"/>
      <c r="F8" s="146"/>
      <c r="G8" s="146"/>
      <c r="H8" s="208"/>
      <c r="I8" s="109"/>
    </row>
    <row r="9" spans="2:9" s="126" customFormat="1" ht="33" customHeight="1" x14ac:dyDescent="0.35">
      <c r="B9" s="55" t="s">
        <v>46</v>
      </c>
      <c r="C9" s="249" t="str">
        <f>IF(I9&lt;1,"",IF(I9&lt;=1.5,"onvoldoende",IF(I9&gt;1.5,"voldoende")))</f>
        <v>voldoende</v>
      </c>
      <c r="D9" s="250"/>
      <c r="E9" s="251"/>
      <c r="F9" s="157"/>
      <c r="G9" s="168"/>
      <c r="H9" s="208"/>
      <c r="I9" s="110">
        <f>IF(H6=1,1,IF(H6&gt;1,H6))</f>
        <v>2</v>
      </c>
    </row>
    <row r="10" spans="2:9" ht="30" customHeight="1" x14ac:dyDescent="0.35">
      <c r="B10" s="57" t="s">
        <v>168</v>
      </c>
      <c r="C10" s="167" t="s">
        <v>173</v>
      </c>
      <c r="D10" s="167" t="s">
        <v>47</v>
      </c>
      <c r="E10" s="167" t="s">
        <v>48</v>
      </c>
      <c r="F10" s="89"/>
      <c r="G10" s="90"/>
      <c r="H10" s="203"/>
    </row>
    <row r="11" spans="2:9" ht="40" customHeight="1" x14ac:dyDescent="0.35">
      <c r="B11" s="37" t="s">
        <v>139</v>
      </c>
      <c r="C11" s="128" t="s">
        <v>57</v>
      </c>
      <c r="D11" s="62"/>
      <c r="E11" s="62"/>
      <c r="F11" s="37" t="s">
        <v>141</v>
      </c>
      <c r="G11" s="37"/>
      <c r="H11" s="108">
        <v>2</v>
      </c>
      <c r="I11" s="111">
        <f>IF(H11=1,0,IF(H11&gt;1,1))</f>
        <v>1</v>
      </c>
    </row>
    <row r="12" spans="2:9" ht="40" customHeight="1" x14ac:dyDescent="0.35">
      <c r="B12" s="37"/>
      <c r="C12" s="128" t="s">
        <v>57</v>
      </c>
      <c r="D12" s="62"/>
      <c r="E12" s="62"/>
      <c r="F12" s="37"/>
      <c r="G12" s="37"/>
      <c r="H12" s="108">
        <v>1</v>
      </c>
      <c r="I12" s="112">
        <f>IF(H12=1,0,IF(H12&gt;1,1))</f>
        <v>0</v>
      </c>
    </row>
    <row r="13" spans="2:9" ht="40" customHeight="1" x14ac:dyDescent="0.35">
      <c r="B13" s="37"/>
      <c r="C13" s="128" t="s">
        <v>57</v>
      </c>
      <c r="D13" s="62"/>
      <c r="E13" s="62"/>
      <c r="F13" s="37"/>
      <c r="G13" s="37"/>
      <c r="H13" s="108">
        <v>1</v>
      </c>
      <c r="I13" s="112">
        <f>IF(H13=1,0,IF(H13&gt;1,1))</f>
        <v>0</v>
      </c>
    </row>
    <row r="14" spans="2:9" s="126" customFormat="1" ht="7.5" customHeight="1" x14ac:dyDescent="0.25">
      <c r="B14" s="217"/>
      <c r="C14" s="218"/>
      <c r="D14" s="218"/>
      <c r="E14" s="218"/>
      <c r="F14" s="217"/>
      <c r="G14" s="217"/>
      <c r="H14" s="206"/>
      <c r="I14" s="114"/>
    </row>
    <row r="15" spans="2:9" ht="30" customHeight="1" x14ac:dyDescent="0.25">
      <c r="B15" s="54" t="s">
        <v>169</v>
      </c>
      <c r="C15" s="252" t="str">
        <f>IF(I9&lt;1,"",IF(I9&lt;=1.5,"onvoldoende",IF(I15=I9,"voldoende",IF(I15&gt;I9,"goed"))))</f>
        <v>goed</v>
      </c>
      <c r="D15" s="252"/>
      <c r="E15" s="252"/>
      <c r="F15" s="234"/>
      <c r="G15" s="235"/>
      <c r="H15" s="203"/>
      <c r="I15" s="115">
        <f>I9+I11+I12+I13</f>
        <v>3</v>
      </c>
    </row>
    <row r="17" spans="8:8" x14ac:dyDescent="0.35">
      <c r="H17" s="202">
        <v>1</v>
      </c>
    </row>
    <row r="19" spans="8:8" x14ac:dyDescent="0.35">
      <c r="H19" s="202">
        <v>1</v>
      </c>
    </row>
  </sheetData>
  <sheetProtection algorithmName="SHA-512" hashValue="/zblAfHC+Jv8GYHqx2X/TP7jrjrEh4XF2jAHpmhg3Il5NxwZV823awrL5IBZ5URv8Myn7fLo+7rixrvX/+OjuQ==" saltValue="fgjGXo3BWppv5lh6HFRPfw==" spinCount="100000" sheet="1" objects="1" scenarios="1"/>
  <mergeCells count="10">
    <mergeCell ref="B7:G7"/>
    <mergeCell ref="F15:G15"/>
    <mergeCell ref="B2:G2"/>
    <mergeCell ref="B3:G3"/>
    <mergeCell ref="B4:B5"/>
    <mergeCell ref="C4:E4"/>
    <mergeCell ref="F4:F5"/>
    <mergeCell ref="G4:G5"/>
    <mergeCell ref="C9:E9"/>
    <mergeCell ref="C15:E15"/>
  </mergeCells>
  <conditionalFormatting sqref="C14">
    <cfRule type="expression" dxfId="176" priority="27">
      <formula>H14=1</formula>
    </cfRule>
  </conditionalFormatting>
  <conditionalFormatting sqref="D14">
    <cfRule type="expression" dxfId="175" priority="26">
      <formula>H14=1</formula>
    </cfRule>
  </conditionalFormatting>
  <conditionalFormatting sqref="E14">
    <cfRule type="expression" dxfId="174" priority="25">
      <formula>H14=2</formula>
    </cfRule>
  </conditionalFormatting>
  <conditionalFormatting sqref="C9">
    <cfRule type="expression" dxfId="173" priority="15">
      <formula>I9&lt;=1.5</formula>
    </cfRule>
    <cfRule type="expression" dxfId="172" priority="16">
      <formula>I9&gt;1.5</formula>
    </cfRule>
  </conditionalFormatting>
  <conditionalFormatting sqref="C15">
    <cfRule type="expression" dxfId="171" priority="10">
      <formula>I9&lt;=1.5</formula>
    </cfRule>
    <cfRule type="expression" dxfId="170" priority="14">
      <formula>I9&gt;1.5</formula>
    </cfRule>
  </conditionalFormatting>
  <conditionalFormatting sqref="C15:E15">
    <cfRule type="expression" dxfId="169" priority="11">
      <formula>I15=I9+3</formula>
    </cfRule>
    <cfRule type="expression" dxfId="168" priority="12">
      <formula>I15=I9+2</formula>
    </cfRule>
    <cfRule type="expression" dxfId="167" priority="13">
      <formula>I15=I9+1</formula>
    </cfRule>
  </conditionalFormatting>
  <conditionalFormatting sqref="C6">
    <cfRule type="expression" dxfId="166" priority="9">
      <formula>H6=1</formula>
    </cfRule>
  </conditionalFormatting>
  <conditionalFormatting sqref="D6">
    <cfRule type="expression" dxfId="165" priority="8">
      <formula>H6=2</formula>
    </cfRule>
  </conditionalFormatting>
  <conditionalFormatting sqref="E6">
    <cfRule type="expression" dxfId="164" priority="7">
      <formula>H6=3</formula>
    </cfRule>
  </conditionalFormatting>
  <conditionalFormatting sqref="D11">
    <cfRule type="expression" dxfId="163" priority="6">
      <formula>H11=1</formula>
    </cfRule>
  </conditionalFormatting>
  <conditionalFormatting sqref="E11">
    <cfRule type="expression" dxfId="162" priority="5">
      <formula>H11=2</formula>
    </cfRule>
  </conditionalFormatting>
  <conditionalFormatting sqref="D12">
    <cfRule type="expression" dxfId="161" priority="4">
      <formula>H12=1</formula>
    </cfRule>
  </conditionalFormatting>
  <conditionalFormatting sqref="E12">
    <cfRule type="expression" dxfId="160" priority="3">
      <formula>H12=2</formula>
    </cfRule>
  </conditionalFormatting>
  <conditionalFormatting sqref="D13">
    <cfRule type="expression" dxfId="159" priority="2">
      <formula>H13=1</formula>
    </cfRule>
  </conditionalFormatting>
  <conditionalFormatting sqref="E13">
    <cfRule type="expression" dxfId="158" priority="1">
      <formula>H13=2</formula>
    </cfRule>
  </conditionalFormatting>
  <pageMargins left="0.7" right="0.7" top="0.75" bottom="0.75" header="0.3" footer="0.3"/>
  <pageSetup paperSize="9" scale="86"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25638" r:id="rId4" name="Group Box 38">
              <controlPr defaultSize="0" print="0" autoFill="0" autoPict="0">
                <anchor moveWithCells="1">
                  <from>
                    <xdr:col>2</xdr:col>
                    <xdr:colOff>0</xdr:colOff>
                    <xdr:row>5</xdr:row>
                    <xdr:rowOff>0</xdr:rowOff>
                  </from>
                  <to>
                    <xdr:col>5</xdr:col>
                    <xdr:colOff>0</xdr:colOff>
                    <xdr:row>6</xdr:row>
                    <xdr:rowOff>0</xdr:rowOff>
                  </to>
                </anchor>
              </controlPr>
            </control>
          </mc:Choice>
        </mc:AlternateContent>
        <mc:AlternateContent xmlns:mc="http://schemas.openxmlformats.org/markup-compatibility/2006">
          <mc:Choice Requires="x14">
            <control shapeId="25639" r:id="rId5" name="Option Button 39">
              <controlPr defaultSize="0" autoFill="0" autoLine="0" autoPict="0">
                <anchor moveWithCells="1">
                  <from>
                    <xdr:col>2</xdr:col>
                    <xdr:colOff>127000</xdr:colOff>
                    <xdr:row>5</xdr:row>
                    <xdr:rowOff>146050</xdr:rowOff>
                  </from>
                  <to>
                    <xdr:col>2</xdr:col>
                    <xdr:colOff>317500</xdr:colOff>
                    <xdr:row>5</xdr:row>
                    <xdr:rowOff>361950</xdr:rowOff>
                  </to>
                </anchor>
              </controlPr>
            </control>
          </mc:Choice>
        </mc:AlternateContent>
        <mc:AlternateContent xmlns:mc="http://schemas.openxmlformats.org/markup-compatibility/2006">
          <mc:Choice Requires="x14">
            <control shapeId="25640" r:id="rId6" name="Option Button 40">
              <controlPr defaultSize="0" autoFill="0" autoLine="0" autoPict="0">
                <anchor moveWithCells="1">
                  <from>
                    <xdr:col>3</xdr:col>
                    <xdr:colOff>107950</xdr:colOff>
                    <xdr:row>5</xdr:row>
                    <xdr:rowOff>146050</xdr:rowOff>
                  </from>
                  <to>
                    <xdr:col>3</xdr:col>
                    <xdr:colOff>304800</xdr:colOff>
                    <xdr:row>5</xdr:row>
                    <xdr:rowOff>361950</xdr:rowOff>
                  </to>
                </anchor>
              </controlPr>
            </control>
          </mc:Choice>
        </mc:AlternateContent>
        <mc:AlternateContent xmlns:mc="http://schemas.openxmlformats.org/markup-compatibility/2006">
          <mc:Choice Requires="x14">
            <control shapeId="25641" r:id="rId7" name="Option Button 41">
              <controlPr defaultSize="0" autoFill="0" autoLine="0" autoPict="0">
                <anchor moveWithCells="1">
                  <from>
                    <xdr:col>4</xdr:col>
                    <xdr:colOff>114300</xdr:colOff>
                    <xdr:row>5</xdr:row>
                    <xdr:rowOff>146050</xdr:rowOff>
                  </from>
                  <to>
                    <xdr:col>4</xdr:col>
                    <xdr:colOff>317500</xdr:colOff>
                    <xdr:row>5</xdr:row>
                    <xdr:rowOff>374650</xdr:rowOff>
                  </to>
                </anchor>
              </controlPr>
            </control>
          </mc:Choice>
        </mc:AlternateContent>
        <mc:AlternateContent xmlns:mc="http://schemas.openxmlformats.org/markup-compatibility/2006">
          <mc:Choice Requires="x14">
            <control shapeId="25642" r:id="rId8" name="Group Box 42">
              <controlPr defaultSize="0" print="0" autoFill="0" autoPict="0">
                <anchor moveWithCells="1">
                  <from>
                    <xdr:col>2</xdr:col>
                    <xdr:colOff>0</xdr:colOff>
                    <xdr:row>10</xdr:row>
                    <xdr:rowOff>0</xdr:rowOff>
                  </from>
                  <to>
                    <xdr:col>5</xdr:col>
                    <xdr:colOff>0</xdr:colOff>
                    <xdr:row>11</xdr:row>
                    <xdr:rowOff>0</xdr:rowOff>
                  </to>
                </anchor>
              </controlPr>
            </control>
          </mc:Choice>
        </mc:AlternateContent>
        <mc:AlternateContent xmlns:mc="http://schemas.openxmlformats.org/markup-compatibility/2006">
          <mc:Choice Requires="x14">
            <control shapeId="25643" r:id="rId9" name="Option Button 43">
              <controlPr defaultSize="0" autoFill="0" autoLine="0" autoPict="0">
                <anchor moveWithCells="1">
                  <from>
                    <xdr:col>3</xdr:col>
                    <xdr:colOff>127000</xdr:colOff>
                    <xdr:row>10</xdr:row>
                    <xdr:rowOff>146050</xdr:rowOff>
                  </from>
                  <to>
                    <xdr:col>3</xdr:col>
                    <xdr:colOff>323850</xdr:colOff>
                    <xdr:row>10</xdr:row>
                    <xdr:rowOff>361950</xdr:rowOff>
                  </to>
                </anchor>
              </controlPr>
            </control>
          </mc:Choice>
        </mc:AlternateContent>
        <mc:AlternateContent xmlns:mc="http://schemas.openxmlformats.org/markup-compatibility/2006">
          <mc:Choice Requires="x14">
            <control shapeId="25644" r:id="rId10" name="Option Button 44">
              <controlPr defaultSize="0" autoFill="0" autoLine="0" autoPict="0">
                <anchor moveWithCells="1">
                  <from>
                    <xdr:col>4</xdr:col>
                    <xdr:colOff>114300</xdr:colOff>
                    <xdr:row>10</xdr:row>
                    <xdr:rowOff>133350</xdr:rowOff>
                  </from>
                  <to>
                    <xdr:col>4</xdr:col>
                    <xdr:colOff>317500</xdr:colOff>
                    <xdr:row>10</xdr:row>
                    <xdr:rowOff>355600</xdr:rowOff>
                  </to>
                </anchor>
              </controlPr>
            </control>
          </mc:Choice>
        </mc:AlternateContent>
        <mc:AlternateContent xmlns:mc="http://schemas.openxmlformats.org/markup-compatibility/2006">
          <mc:Choice Requires="x14">
            <control shapeId="25645" r:id="rId11" name="Group Box 45">
              <controlPr defaultSize="0" print="0" autoFill="0" autoPict="0">
                <anchor moveWithCells="1">
                  <from>
                    <xdr:col>2</xdr:col>
                    <xdr:colOff>0</xdr:colOff>
                    <xdr:row>11</xdr:row>
                    <xdr:rowOff>0</xdr:rowOff>
                  </from>
                  <to>
                    <xdr:col>5</xdr:col>
                    <xdr:colOff>0</xdr:colOff>
                    <xdr:row>12</xdr:row>
                    <xdr:rowOff>0</xdr:rowOff>
                  </to>
                </anchor>
              </controlPr>
            </control>
          </mc:Choice>
        </mc:AlternateContent>
        <mc:AlternateContent xmlns:mc="http://schemas.openxmlformats.org/markup-compatibility/2006">
          <mc:Choice Requires="x14">
            <control shapeId="25646" r:id="rId12" name="Option Button 46">
              <controlPr defaultSize="0" autoFill="0" autoLine="0" autoPict="0">
                <anchor moveWithCells="1">
                  <from>
                    <xdr:col>3</xdr:col>
                    <xdr:colOff>127000</xdr:colOff>
                    <xdr:row>11</xdr:row>
                    <xdr:rowOff>146050</xdr:rowOff>
                  </from>
                  <to>
                    <xdr:col>3</xdr:col>
                    <xdr:colOff>323850</xdr:colOff>
                    <xdr:row>11</xdr:row>
                    <xdr:rowOff>361950</xdr:rowOff>
                  </to>
                </anchor>
              </controlPr>
            </control>
          </mc:Choice>
        </mc:AlternateContent>
        <mc:AlternateContent xmlns:mc="http://schemas.openxmlformats.org/markup-compatibility/2006">
          <mc:Choice Requires="x14">
            <control shapeId="25647" r:id="rId13" name="Option Button 47">
              <controlPr defaultSize="0" autoFill="0" autoLine="0" autoPict="0">
                <anchor moveWithCells="1">
                  <from>
                    <xdr:col>4</xdr:col>
                    <xdr:colOff>114300</xdr:colOff>
                    <xdr:row>11</xdr:row>
                    <xdr:rowOff>133350</xdr:rowOff>
                  </from>
                  <to>
                    <xdr:col>4</xdr:col>
                    <xdr:colOff>317500</xdr:colOff>
                    <xdr:row>11</xdr:row>
                    <xdr:rowOff>355600</xdr:rowOff>
                  </to>
                </anchor>
              </controlPr>
            </control>
          </mc:Choice>
        </mc:AlternateContent>
        <mc:AlternateContent xmlns:mc="http://schemas.openxmlformats.org/markup-compatibility/2006">
          <mc:Choice Requires="x14">
            <control shapeId="25648" r:id="rId14" name="Group Box 48">
              <controlPr defaultSize="0" print="0" autoFill="0" autoPict="0">
                <anchor moveWithCells="1">
                  <from>
                    <xdr:col>2</xdr:col>
                    <xdr:colOff>0</xdr:colOff>
                    <xdr:row>12</xdr:row>
                    <xdr:rowOff>0</xdr:rowOff>
                  </from>
                  <to>
                    <xdr:col>5</xdr:col>
                    <xdr:colOff>0</xdr:colOff>
                    <xdr:row>13</xdr:row>
                    <xdr:rowOff>0</xdr:rowOff>
                  </to>
                </anchor>
              </controlPr>
            </control>
          </mc:Choice>
        </mc:AlternateContent>
        <mc:AlternateContent xmlns:mc="http://schemas.openxmlformats.org/markup-compatibility/2006">
          <mc:Choice Requires="x14">
            <control shapeId="25649" r:id="rId15" name="Option Button 49">
              <controlPr defaultSize="0" autoFill="0" autoLine="0" autoPict="0">
                <anchor moveWithCells="1">
                  <from>
                    <xdr:col>3</xdr:col>
                    <xdr:colOff>127000</xdr:colOff>
                    <xdr:row>12</xdr:row>
                    <xdr:rowOff>146050</xdr:rowOff>
                  </from>
                  <to>
                    <xdr:col>3</xdr:col>
                    <xdr:colOff>323850</xdr:colOff>
                    <xdr:row>12</xdr:row>
                    <xdr:rowOff>361950</xdr:rowOff>
                  </to>
                </anchor>
              </controlPr>
            </control>
          </mc:Choice>
        </mc:AlternateContent>
        <mc:AlternateContent xmlns:mc="http://schemas.openxmlformats.org/markup-compatibility/2006">
          <mc:Choice Requires="x14">
            <control shapeId="25650" r:id="rId16" name="Option Button 50">
              <controlPr defaultSize="0" autoFill="0" autoLine="0" autoPict="0">
                <anchor moveWithCells="1">
                  <from>
                    <xdr:col>4</xdr:col>
                    <xdr:colOff>114300</xdr:colOff>
                    <xdr:row>12</xdr:row>
                    <xdr:rowOff>133350</xdr:rowOff>
                  </from>
                  <to>
                    <xdr:col>4</xdr:col>
                    <xdr:colOff>317500</xdr:colOff>
                    <xdr:row>12</xdr:row>
                    <xdr:rowOff>355600</xdr:rowOff>
                  </to>
                </anchor>
              </controlPr>
            </control>
          </mc:Choice>
        </mc:AlternateContent>
      </controls>
    </mc:Choice>
  </mc:AlternateContent>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CCFF99"/>
  </sheetPr>
  <dimension ref="B2:I21"/>
  <sheetViews>
    <sheetView showGridLines="0" showRowColHeaders="0" zoomScaleNormal="100" workbookViewId="0">
      <selection activeCell="P13" sqref="O13:P13"/>
    </sheetView>
  </sheetViews>
  <sheetFormatPr defaultColWidth="8.7265625" defaultRowHeight="11.5" x14ac:dyDescent="0.35"/>
  <cols>
    <col min="1" max="1" width="8.7265625" style="122"/>
    <col min="2" max="2" width="50.7265625" style="122" customWidth="1"/>
    <col min="3" max="5" width="6.1796875" style="122" customWidth="1"/>
    <col min="6" max="6" width="42" style="122" customWidth="1"/>
    <col min="7" max="7" width="41.81640625" style="122" customWidth="1"/>
    <col min="8" max="8" width="8.7265625" style="215"/>
    <col min="9" max="9" width="8.7265625" style="142" hidden="1" customWidth="1"/>
    <col min="10" max="16384" width="8.7265625" style="122"/>
  </cols>
  <sheetData>
    <row r="2" spans="2:9" ht="15" customHeight="1" x14ac:dyDescent="0.35">
      <c r="B2" s="236" t="s">
        <v>44</v>
      </c>
      <c r="C2" s="237"/>
      <c r="D2" s="237"/>
      <c r="E2" s="237"/>
      <c r="F2" s="237"/>
      <c r="G2" s="238"/>
    </row>
    <row r="3" spans="2:9" ht="15" customHeight="1" x14ac:dyDescent="0.35">
      <c r="B3" s="257" t="s">
        <v>147</v>
      </c>
      <c r="C3" s="258"/>
      <c r="D3" s="258"/>
      <c r="E3" s="258"/>
      <c r="F3" s="258"/>
      <c r="G3" s="259"/>
    </row>
    <row r="4" spans="2:9" ht="22.5" customHeight="1" x14ac:dyDescent="0.35">
      <c r="B4" s="260" t="s">
        <v>148</v>
      </c>
      <c r="C4" s="262" t="s">
        <v>149</v>
      </c>
      <c r="D4" s="263"/>
      <c r="E4" s="264"/>
      <c r="F4" s="265" t="s">
        <v>150</v>
      </c>
      <c r="G4" s="265" t="s">
        <v>151</v>
      </c>
    </row>
    <row r="5" spans="2:9" s="112" customFormat="1" ht="15" customHeight="1" x14ac:dyDescent="0.35">
      <c r="B5" s="261"/>
      <c r="C5" s="16" t="s">
        <v>152</v>
      </c>
      <c r="D5" s="16" t="s">
        <v>47</v>
      </c>
      <c r="E5" s="16" t="s">
        <v>48</v>
      </c>
      <c r="F5" s="266"/>
      <c r="G5" s="266"/>
      <c r="H5" s="221"/>
    </row>
    <row r="6" spans="2:9" ht="40" customHeight="1" x14ac:dyDescent="0.35">
      <c r="B6" s="5" t="s">
        <v>153</v>
      </c>
      <c r="C6" s="6"/>
      <c r="D6" s="6"/>
      <c r="E6" s="6"/>
      <c r="F6" s="39" t="s">
        <v>154</v>
      </c>
      <c r="G6" s="37" t="s">
        <v>144</v>
      </c>
      <c r="H6" s="123">
        <v>3</v>
      </c>
      <c r="I6" s="123"/>
    </row>
    <row r="7" spans="2:9" ht="40" customHeight="1" x14ac:dyDescent="0.35">
      <c r="B7" s="5" t="s">
        <v>155</v>
      </c>
      <c r="C7" s="6"/>
      <c r="D7" s="6"/>
      <c r="E7" s="6"/>
      <c r="F7" s="39" t="s">
        <v>156</v>
      </c>
      <c r="G7" s="37" t="s">
        <v>246</v>
      </c>
      <c r="H7" s="123">
        <v>3</v>
      </c>
      <c r="I7" s="123"/>
    </row>
    <row r="8" spans="2:9" ht="40" customHeight="1" x14ac:dyDescent="0.35">
      <c r="B8" s="5" t="s">
        <v>157</v>
      </c>
      <c r="C8" s="6"/>
      <c r="D8" s="6"/>
      <c r="E8" s="6"/>
      <c r="F8" s="39" t="s">
        <v>158</v>
      </c>
      <c r="G8" s="37" t="s">
        <v>145</v>
      </c>
      <c r="H8" s="123">
        <v>3</v>
      </c>
      <c r="I8" s="123"/>
    </row>
    <row r="9" spans="2:9" ht="40" customHeight="1" x14ac:dyDescent="0.35">
      <c r="B9" s="5" t="s">
        <v>159</v>
      </c>
      <c r="C9" s="6"/>
      <c r="D9" s="6"/>
      <c r="E9" s="6"/>
      <c r="F9" s="39" t="s">
        <v>160</v>
      </c>
      <c r="G9" s="37" t="s">
        <v>142</v>
      </c>
      <c r="H9" s="123">
        <v>3</v>
      </c>
      <c r="I9" s="123"/>
    </row>
    <row r="10" spans="2:9" ht="40" customHeight="1" x14ac:dyDescent="0.35">
      <c r="B10" s="5" t="s">
        <v>161</v>
      </c>
      <c r="C10" s="6"/>
      <c r="D10" s="6"/>
      <c r="E10" s="6"/>
      <c r="F10" s="39" t="s">
        <v>162</v>
      </c>
      <c r="G10" s="37" t="s">
        <v>146</v>
      </c>
      <c r="H10" s="123">
        <v>3</v>
      </c>
      <c r="I10" s="123"/>
    </row>
    <row r="11" spans="2:9" ht="40" customHeight="1" x14ac:dyDescent="0.35">
      <c r="B11" s="5" t="s">
        <v>163</v>
      </c>
      <c r="C11" s="6"/>
      <c r="D11" s="6"/>
      <c r="E11" s="6"/>
      <c r="F11" s="39" t="s">
        <v>164</v>
      </c>
      <c r="G11" s="37" t="s">
        <v>143</v>
      </c>
      <c r="H11" s="123">
        <v>3</v>
      </c>
      <c r="I11" s="123"/>
    </row>
    <row r="12" spans="2:9" ht="40" customHeight="1" x14ac:dyDescent="0.35">
      <c r="B12" s="5" t="s">
        <v>165</v>
      </c>
      <c r="C12" s="6"/>
      <c r="D12" s="6"/>
      <c r="E12" s="6"/>
      <c r="F12" s="39" t="s">
        <v>58</v>
      </c>
      <c r="G12" s="37"/>
      <c r="H12" s="123">
        <v>3</v>
      </c>
      <c r="I12" s="123"/>
    </row>
    <row r="13" spans="2:9" ht="40" customHeight="1" x14ac:dyDescent="0.35">
      <c r="B13" s="5" t="s">
        <v>166</v>
      </c>
      <c r="C13" s="6"/>
      <c r="D13" s="6"/>
      <c r="E13" s="6"/>
      <c r="F13" s="39" t="s">
        <v>167</v>
      </c>
      <c r="G13" s="37"/>
      <c r="H13" s="123">
        <v>2</v>
      </c>
      <c r="I13" s="123"/>
    </row>
    <row r="14" spans="2:9" s="126" customFormat="1" ht="7.5" customHeight="1" x14ac:dyDescent="0.25">
      <c r="B14" s="219"/>
      <c r="C14" s="218"/>
      <c r="D14" s="218"/>
      <c r="E14" s="218"/>
      <c r="F14" s="220"/>
      <c r="G14" s="217"/>
      <c r="H14" s="222"/>
      <c r="I14" s="125"/>
    </row>
    <row r="15" spans="2:9" s="126" customFormat="1" ht="30" customHeight="1" x14ac:dyDescent="0.25">
      <c r="B15" s="127" t="s">
        <v>46</v>
      </c>
      <c r="C15" s="249" t="str">
        <f>IF(I15&lt;1,"",IF(I15&lt;=1.5,"onvoldoende",IF(I15&gt;1.5,"voldoende")))</f>
        <v>voldoende</v>
      </c>
      <c r="D15" s="250"/>
      <c r="E15" s="251"/>
      <c r="F15" s="129"/>
      <c r="G15" s="130"/>
      <c r="H15" s="222"/>
      <c r="I15" s="110">
        <f>IF(H6=1,1,IF(H7=1,1,IF(H8=1,1,IF(H9=1,1,IF(H10=1,1,IF(H11=1,1,IF(H12=1,1,IF(H13=1,1,IF(AVERAGE(H6:H13)&gt;1,AVERAGE(H6:H13))))))))))</f>
        <v>2.875</v>
      </c>
    </row>
    <row r="16" spans="2:9" ht="30" customHeight="1" x14ac:dyDescent="0.35">
      <c r="B16" s="57" t="s">
        <v>168</v>
      </c>
      <c r="C16" s="167" t="s">
        <v>173</v>
      </c>
      <c r="D16" s="167" t="s">
        <v>47</v>
      </c>
      <c r="E16" s="167" t="s">
        <v>48</v>
      </c>
      <c r="F16" s="89"/>
      <c r="G16" s="90"/>
      <c r="H16" s="221"/>
      <c r="I16" s="144"/>
    </row>
    <row r="17" spans="2:9" ht="40" customHeight="1" x14ac:dyDescent="0.35">
      <c r="B17" s="37" t="s">
        <v>170</v>
      </c>
      <c r="C17" s="128" t="s">
        <v>57</v>
      </c>
      <c r="D17" s="6"/>
      <c r="E17" s="6"/>
      <c r="F17" s="37"/>
      <c r="G17" s="37"/>
      <c r="H17" s="108">
        <v>1</v>
      </c>
      <c r="I17" s="111">
        <f>IF(H17=1,0,IF(H17&gt;1,1))</f>
        <v>0</v>
      </c>
    </row>
    <row r="18" spans="2:9" ht="40" customHeight="1" x14ac:dyDescent="0.35">
      <c r="B18" s="37" t="s">
        <v>171</v>
      </c>
      <c r="C18" s="128" t="s">
        <v>57</v>
      </c>
      <c r="D18" s="6"/>
      <c r="E18" s="6"/>
      <c r="F18" s="37"/>
      <c r="G18" s="37"/>
      <c r="H18" s="108">
        <v>1</v>
      </c>
      <c r="I18" s="112">
        <f>IF(H18=1,0,IF(H18&gt;1,1))</f>
        <v>0</v>
      </c>
    </row>
    <row r="19" spans="2:9" ht="40" customHeight="1" x14ac:dyDescent="0.35">
      <c r="B19" s="37" t="s">
        <v>172</v>
      </c>
      <c r="C19" s="128" t="s">
        <v>57</v>
      </c>
      <c r="D19" s="6"/>
      <c r="E19" s="6"/>
      <c r="F19" s="37"/>
      <c r="G19" s="37"/>
      <c r="H19" s="108">
        <v>1</v>
      </c>
      <c r="I19" s="112">
        <f>IF(H19=1,0,IF(H19&gt;1,1))</f>
        <v>0</v>
      </c>
    </row>
    <row r="20" spans="2:9" s="126" customFormat="1" ht="7.5" customHeight="1" x14ac:dyDescent="0.25">
      <c r="B20" s="217"/>
      <c r="C20" s="218"/>
      <c r="D20" s="218"/>
      <c r="E20" s="218"/>
      <c r="F20" s="217"/>
      <c r="G20" s="217"/>
      <c r="H20" s="222"/>
      <c r="I20" s="143"/>
    </row>
    <row r="21" spans="2:9" ht="30" customHeight="1" x14ac:dyDescent="0.25">
      <c r="B21" s="54" t="s">
        <v>169</v>
      </c>
      <c r="C21" s="252" t="str">
        <f>IF(I15&lt;1,"",IF(I15&lt;=1.5,"onvoldoende",IF(I21=I15,"voldoende",IF(I21&gt;I15,"goed"))))</f>
        <v>voldoende</v>
      </c>
      <c r="D21" s="252"/>
      <c r="E21" s="252"/>
      <c r="F21" s="234"/>
      <c r="G21" s="235"/>
      <c r="H21" s="221"/>
      <c r="I21" s="115">
        <f>I15+I17+I18+I19</f>
        <v>2.875</v>
      </c>
    </row>
  </sheetData>
  <sheetProtection algorithmName="SHA-512" hashValue="SCi59S6mYgJk9qNf9FV/LIoLbTYIxL40uLotFOc8rQpIfSwIcfp/AGpsAkmuAxsaCfUYnjobyYhfCAr5fiKTgA==" saltValue="l0HXxYCkhXbbt2nnBFChSw==" spinCount="100000" sheet="1" objects="1" scenarios="1"/>
  <mergeCells count="9">
    <mergeCell ref="F21:G21"/>
    <mergeCell ref="B2:G2"/>
    <mergeCell ref="B3:G3"/>
    <mergeCell ref="B4:B5"/>
    <mergeCell ref="C4:E4"/>
    <mergeCell ref="F4:F5"/>
    <mergeCell ref="G4:G5"/>
    <mergeCell ref="C15:E15"/>
    <mergeCell ref="C21:E21"/>
  </mergeCells>
  <conditionalFormatting sqref="C14">
    <cfRule type="expression" dxfId="157" priority="81">
      <formula>H14=1</formula>
    </cfRule>
  </conditionalFormatting>
  <conditionalFormatting sqref="D14">
    <cfRule type="expression" dxfId="156" priority="80">
      <formula>H14=2</formula>
    </cfRule>
  </conditionalFormatting>
  <conditionalFormatting sqref="E14">
    <cfRule type="expression" dxfId="155" priority="79">
      <formula>H14=3</formula>
    </cfRule>
  </conditionalFormatting>
  <conditionalFormatting sqref="D20">
    <cfRule type="expression" dxfId="154" priority="71">
      <formula>H20=1</formula>
    </cfRule>
  </conditionalFormatting>
  <conditionalFormatting sqref="E20">
    <cfRule type="expression" dxfId="153" priority="70">
      <formula>H20=2</formula>
    </cfRule>
  </conditionalFormatting>
  <conditionalFormatting sqref="C15">
    <cfRule type="expression" dxfId="152" priority="61">
      <formula>I15&lt;=1.5</formula>
    </cfRule>
    <cfRule type="expression" dxfId="151" priority="62">
      <formula>I15&gt;1.5</formula>
    </cfRule>
  </conditionalFormatting>
  <conditionalFormatting sqref="C21">
    <cfRule type="expression" dxfId="150" priority="56">
      <formula>I15&lt;=1.5</formula>
    </cfRule>
    <cfRule type="expression" dxfId="149" priority="60">
      <formula>I15&gt;1.5</formula>
    </cfRule>
  </conditionalFormatting>
  <conditionalFormatting sqref="C21:E21">
    <cfRule type="expression" dxfId="148" priority="57">
      <formula>I21=I15+3</formula>
    </cfRule>
    <cfRule type="expression" dxfId="147" priority="58">
      <formula>I21=I15+2</formula>
    </cfRule>
    <cfRule type="expression" dxfId="146" priority="59">
      <formula>I21=I15+1</formula>
    </cfRule>
  </conditionalFormatting>
  <conditionalFormatting sqref="D17">
    <cfRule type="expression" dxfId="145" priority="30">
      <formula>H17=1</formula>
    </cfRule>
  </conditionalFormatting>
  <conditionalFormatting sqref="E17">
    <cfRule type="expression" dxfId="144" priority="29">
      <formula>H17=2</formula>
    </cfRule>
  </conditionalFormatting>
  <conditionalFormatting sqref="D18">
    <cfRule type="expression" dxfId="143" priority="28">
      <formula>H18=1</formula>
    </cfRule>
  </conditionalFormatting>
  <conditionalFormatting sqref="E18">
    <cfRule type="expression" dxfId="142" priority="27">
      <formula>H18=2</formula>
    </cfRule>
  </conditionalFormatting>
  <conditionalFormatting sqref="D19">
    <cfRule type="expression" dxfId="141" priority="26">
      <formula>H19=1</formula>
    </cfRule>
  </conditionalFormatting>
  <conditionalFormatting sqref="E19">
    <cfRule type="expression" dxfId="140" priority="25">
      <formula>H19=2</formula>
    </cfRule>
  </conditionalFormatting>
  <conditionalFormatting sqref="C6">
    <cfRule type="expression" dxfId="139" priority="24">
      <formula>H6=1</formula>
    </cfRule>
  </conditionalFormatting>
  <conditionalFormatting sqref="D6">
    <cfRule type="expression" dxfId="138" priority="23">
      <formula>H6=2</formula>
    </cfRule>
  </conditionalFormatting>
  <conditionalFormatting sqref="E6">
    <cfRule type="expression" dxfId="137" priority="22">
      <formula>H6=3</formula>
    </cfRule>
  </conditionalFormatting>
  <conditionalFormatting sqref="C7">
    <cfRule type="expression" dxfId="136" priority="21">
      <formula>H7=1</formula>
    </cfRule>
  </conditionalFormatting>
  <conditionalFormatting sqref="D7">
    <cfRule type="expression" dxfId="135" priority="20">
      <formula>H7=2</formula>
    </cfRule>
  </conditionalFormatting>
  <conditionalFormatting sqref="E7">
    <cfRule type="expression" dxfId="134" priority="19">
      <formula>H7=3</formula>
    </cfRule>
  </conditionalFormatting>
  <conditionalFormatting sqref="C8">
    <cfRule type="expression" dxfId="133" priority="18">
      <formula>H8=1</formula>
    </cfRule>
  </conditionalFormatting>
  <conditionalFormatting sqref="D8">
    <cfRule type="expression" dxfId="132" priority="17">
      <formula>H8=2</formula>
    </cfRule>
  </conditionalFormatting>
  <conditionalFormatting sqref="E8">
    <cfRule type="expression" dxfId="131" priority="16">
      <formula>H8=3</formula>
    </cfRule>
  </conditionalFormatting>
  <conditionalFormatting sqref="C9">
    <cfRule type="expression" dxfId="130" priority="15">
      <formula>H9=1</formula>
    </cfRule>
  </conditionalFormatting>
  <conditionalFormatting sqref="D9">
    <cfRule type="expression" dxfId="129" priority="14">
      <formula>H9=2</formula>
    </cfRule>
  </conditionalFormatting>
  <conditionalFormatting sqref="E9">
    <cfRule type="expression" dxfId="128" priority="13">
      <formula>H9=3</formula>
    </cfRule>
  </conditionalFormatting>
  <conditionalFormatting sqref="C10">
    <cfRule type="expression" dxfId="127" priority="12">
      <formula>H10=1</formula>
    </cfRule>
  </conditionalFormatting>
  <conditionalFormatting sqref="D10">
    <cfRule type="expression" dxfId="126" priority="11">
      <formula>H10=2</formula>
    </cfRule>
  </conditionalFormatting>
  <conditionalFormatting sqref="E10">
    <cfRule type="expression" dxfId="125" priority="10">
      <formula>H10=3</formula>
    </cfRule>
  </conditionalFormatting>
  <conditionalFormatting sqref="C11">
    <cfRule type="expression" dxfId="124" priority="9">
      <formula>H11=1</formula>
    </cfRule>
  </conditionalFormatting>
  <conditionalFormatting sqref="D11">
    <cfRule type="expression" dxfId="123" priority="8">
      <formula>H11=2</formula>
    </cfRule>
  </conditionalFormatting>
  <conditionalFormatting sqref="E11">
    <cfRule type="expression" dxfId="122" priority="7">
      <formula>H11=3</formula>
    </cfRule>
  </conditionalFormatting>
  <conditionalFormatting sqref="C12">
    <cfRule type="expression" dxfId="121" priority="6">
      <formula>H12=1</formula>
    </cfRule>
  </conditionalFormatting>
  <conditionalFormatting sqref="D12">
    <cfRule type="expression" dxfId="120" priority="5">
      <formula>H12=2</formula>
    </cfRule>
  </conditionalFormatting>
  <conditionalFormatting sqref="E12">
    <cfRule type="expression" dxfId="119" priority="4">
      <formula>H12=3</formula>
    </cfRule>
  </conditionalFormatting>
  <conditionalFormatting sqref="C13">
    <cfRule type="expression" dxfId="118" priority="3">
      <formula>H13=1</formula>
    </cfRule>
  </conditionalFormatting>
  <conditionalFormatting sqref="D13">
    <cfRule type="expression" dxfId="117" priority="2">
      <formula>H13=2</formula>
    </cfRule>
  </conditionalFormatting>
  <conditionalFormatting sqref="E13">
    <cfRule type="expression" dxfId="116" priority="1">
      <formula>H13=3</formula>
    </cfRule>
  </conditionalFormatting>
  <pageMargins left="0.7" right="0.7" top="0.75" bottom="0.75" header="0.3" footer="0.3"/>
  <pageSetup paperSize="9" scale="79"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26787" r:id="rId4" name="Group Box 163">
              <controlPr defaultSize="0" print="0" autoFill="0" autoPict="0">
                <anchor moveWithCells="1">
                  <from>
                    <xdr:col>2</xdr:col>
                    <xdr:colOff>0</xdr:colOff>
                    <xdr:row>16</xdr:row>
                    <xdr:rowOff>0</xdr:rowOff>
                  </from>
                  <to>
                    <xdr:col>5</xdr:col>
                    <xdr:colOff>0</xdr:colOff>
                    <xdr:row>17</xdr:row>
                    <xdr:rowOff>0</xdr:rowOff>
                  </to>
                </anchor>
              </controlPr>
            </control>
          </mc:Choice>
        </mc:AlternateContent>
        <mc:AlternateContent xmlns:mc="http://schemas.openxmlformats.org/markup-compatibility/2006">
          <mc:Choice Requires="x14">
            <control shapeId="26789" r:id="rId5" name="Option Button 165">
              <controlPr defaultSize="0" autoFill="0" autoLine="0" autoPict="0">
                <anchor moveWithCells="1">
                  <from>
                    <xdr:col>3</xdr:col>
                    <xdr:colOff>127000</xdr:colOff>
                    <xdr:row>16</xdr:row>
                    <xdr:rowOff>146050</xdr:rowOff>
                  </from>
                  <to>
                    <xdr:col>3</xdr:col>
                    <xdr:colOff>323850</xdr:colOff>
                    <xdr:row>16</xdr:row>
                    <xdr:rowOff>361950</xdr:rowOff>
                  </to>
                </anchor>
              </controlPr>
            </control>
          </mc:Choice>
        </mc:AlternateContent>
        <mc:AlternateContent xmlns:mc="http://schemas.openxmlformats.org/markup-compatibility/2006">
          <mc:Choice Requires="x14">
            <control shapeId="26791" r:id="rId6" name="Option Button 167">
              <controlPr defaultSize="0" autoFill="0" autoLine="0" autoPict="0">
                <anchor moveWithCells="1">
                  <from>
                    <xdr:col>4</xdr:col>
                    <xdr:colOff>114300</xdr:colOff>
                    <xdr:row>16</xdr:row>
                    <xdr:rowOff>133350</xdr:rowOff>
                  </from>
                  <to>
                    <xdr:col>4</xdr:col>
                    <xdr:colOff>317500</xdr:colOff>
                    <xdr:row>16</xdr:row>
                    <xdr:rowOff>355600</xdr:rowOff>
                  </to>
                </anchor>
              </controlPr>
            </control>
          </mc:Choice>
        </mc:AlternateContent>
        <mc:AlternateContent xmlns:mc="http://schemas.openxmlformats.org/markup-compatibility/2006">
          <mc:Choice Requires="x14">
            <control shapeId="26792" r:id="rId7" name="Group Box 168">
              <controlPr defaultSize="0" print="0" autoFill="0" autoPict="0">
                <anchor moveWithCells="1">
                  <from>
                    <xdr:col>2</xdr:col>
                    <xdr:colOff>0</xdr:colOff>
                    <xdr:row>17</xdr:row>
                    <xdr:rowOff>0</xdr:rowOff>
                  </from>
                  <to>
                    <xdr:col>5</xdr:col>
                    <xdr:colOff>0</xdr:colOff>
                    <xdr:row>18</xdr:row>
                    <xdr:rowOff>0</xdr:rowOff>
                  </to>
                </anchor>
              </controlPr>
            </control>
          </mc:Choice>
        </mc:AlternateContent>
        <mc:AlternateContent xmlns:mc="http://schemas.openxmlformats.org/markup-compatibility/2006">
          <mc:Choice Requires="x14">
            <control shapeId="26793" r:id="rId8" name="Option Button 169">
              <controlPr defaultSize="0" autoFill="0" autoLine="0" autoPict="0">
                <anchor moveWithCells="1">
                  <from>
                    <xdr:col>3</xdr:col>
                    <xdr:colOff>127000</xdr:colOff>
                    <xdr:row>17</xdr:row>
                    <xdr:rowOff>146050</xdr:rowOff>
                  </from>
                  <to>
                    <xdr:col>3</xdr:col>
                    <xdr:colOff>323850</xdr:colOff>
                    <xdr:row>17</xdr:row>
                    <xdr:rowOff>361950</xdr:rowOff>
                  </to>
                </anchor>
              </controlPr>
            </control>
          </mc:Choice>
        </mc:AlternateContent>
        <mc:AlternateContent xmlns:mc="http://schemas.openxmlformats.org/markup-compatibility/2006">
          <mc:Choice Requires="x14">
            <control shapeId="26794" r:id="rId9" name="Option Button 170">
              <controlPr defaultSize="0" autoFill="0" autoLine="0" autoPict="0">
                <anchor moveWithCells="1">
                  <from>
                    <xdr:col>4</xdr:col>
                    <xdr:colOff>114300</xdr:colOff>
                    <xdr:row>17</xdr:row>
                    <xdr:rowOff>133350</xdr:rowOff>
                  </from>
                  <to>
                    <xdr:col>4</xdr:col>
                    <xdr:colOff>317500</xdr:colOff>
                    <xdr:row>17</xdr:row>
                    <xdr:rowOff>355600</xdr:rowOff>
                  </to>
                </anchor>
              </controlPr>
            </control>
          </mc:Choice>
        </mc:AlternateContent>
        <mc:AlternateContent xmlns:mc="http://schemas.openxmlformats.org/markup-compatibility/2006">
          <mc:Choice Requires="x14">
            <control shapeId="26795" r:id="rId10" name="Group Box 171">
              <controlPr defaultSize="0" print="0" autoFill="0" autoPict="0">
                <anchor moveWithCells="1">
                  <from>
                    <xdr:col>2</xdr:col>
                    <xdr:colOff>0</xdr:colOff>
                    <xdr:row>18</xdr:row>
                    <xdr:rowOff>0</xdr:rowOff>
                  </from>
                  <to>
                    <xdr:col>5</xdr:col>
                    <xdr:colOff>0</xdr:colOff>
                    <xdr:row>19</xdr:row>
                    <xdr:rowOff>0</xdr:rowOff>
                  </to>
                </anchor>
              </controlPr>
            </control>
          </mc:Choice>
        </mc:AlternateContent>
        <mc:AlternateContent xmlns:mc="http://schemas.openxmlformats.org/markup-compatibility/2006">
          <mc:Choice Requires="x14">
            <control shapeId="26796" r:id="rId11" name="Option Button 172">
              <controlPr defaultSize="0" autoFill="0" autoLine="0" autoPict="0">
                <anchor moveWithCells="1">
                  <from>
                    <xdr:col>3</xdr:col>
                    <xdr:colOff>127000</xdr:colOff>
                    <xdr:row>18</xdr:row>
                    <xdr:rowOff>146050</xdr:rowOff>
                  </from>
                  <to>
                    <xdr:col>3</xdr:col>
                    <xdr:colOff>323850</xdr:colOff>
                    <xdr:row>18</xdr:row>
                    <xdr:rowOff>361950</xdr:rowOff>
                  </to>
                </anchor>
              </controlPr>
            </control>
          </mc:Choice>
        </mc:AlternateContent>
        <mc:AlternateContent xmlns:mc="http://schemas.openxmlformats.org/markup-compatibility/2006">
          <mc:Choice Requires="x14">
            <control shapeId="26797" r:id="rId12" name="Option Button 173">
              <controlPr defaultSize="0" autoFill="0" autoLine="0" autoPict="0">
                <anchor moveWithCells="1">
                  <from>
                    <xdr:col>4</xdr:col>
                    <xdr:colOff>114300</xdr:colOff>
                    <xdr:row>18</xdr:row>
                    <xdr:rowOff>133350</xdr:rowOff>
                  </from>
                  <to>
                    <xdr:col>4</xdr:col>
                    <xdr:colOff>317500</xdr:colOff>
                    <xdr:row>18</xdr:row>
                    <xdr:rowOff>355600</xdr:rowOff>
                  </to>
                </anchor>
              </controlPr>
            </control>
          </mc:Choice>
        </mc:AlternateContent>
        <mc:AlternateContent xmlns:mc="http://schemas.openxmlformats.org/markup-compatibility/2006">
          <mc:Choice Requires="x14">
            <control shapeId="26807" r:id="rId13" name="Group Box 183">
              <controlPr defaultSize="0" print="0" autoFill="0" autoPict="0">
                <anchor moveWithCells="1">
                  <from>
                    <xdr:col>2</xdr:col>
                    <xdr:colOff>0</xdr:colOff>
                    <xdr:row>5</xdr:row>
                    <xdr:rowOff>0</xdr:rowOff>
                  </from>
                  <to>
                    <xdr:col>5</xdr:col>
                    <xdr:colOff>0</xdr:colOff>
                    <xdr:row>6</xdr:row>
                    <xdr:rowOff>0</xdr:rowOff>
                  </to>
                </anchor>
              </controlPr>
            </control>
          </mc:Choice>
        </mc:AlternateContent>
        <mc:AlternateContent xmlns:mc="http://schemas.openxmlformats.org/markup-compatibility/2006">
          <mc:Choice Requires="x14">
            <control shapeId="26808" r:id="rId14" name="Option Button 184">
              <controlPr defaultSize="0" autoFill="0" autoLine="0" autoPict="0">
                <anchor moveWithCells="1">
                  <from>
                    <xdr:col>2</xdr:col>
                    <xdr:colOff>127000</xdr:colOff>
                    <xdr:row>5</xdr:row>
                    <xdr:rowOff>146050</xdr:rowOff>
                  </from>
                  <to>
                    <xdr:col>2</xdr:col>
                    <xdr:colOff>317500</xdr:colOff>
                    <xdr:row>5</xdr:row>
                    <xdr:rowOff>361950</xdr:rowOff>
                  </to>
                </anchor>
              </controlPr>
            </control>
          </mc:Choice>
        </mc:AlternateContent>
        <mc:AlternateContent xmlns:mc="http://schemas.openxmlformats.org/markup-compatibility/2006">
          <mc:Choice Requires="x14">
            <control shapeId="26809" r:id="rId15" name="Option Button 185">
              <controlPr defaultSize="0" autoFill="0" autoLine="0" autoPict="0">
                <anchor moveWithCells="1">
                  <from>
                    <xdr:col>3</xdr:col>
                    <xdr:colOff>107950</xdr:colOff>
                    <xdr:row>5</xdr:row>
                    <xdr:rowOff>146050</xdr:rowOff>
                  </from>
                  <to>
                    <xdr:col>3</xdr:col>
                    <xdr:colOff>304800</xdr:colOff>
                    <xdr:row>5</xdr:row>
                    <xdr:rowOff>361950</xdr:rowOff>
                  </to>
                </anchor>
              </controlPr>
            </control>
          </mc:Choice>
        </mc:AlternateContent>
        <mc:AlternateContent xmlns:mc="http://schemas.openxmlformats.org/markup-compatibility/2006">
          <mc:Choice Requires="x14">
            <control shapeId="26810" r:id="rId16" name="Option Button 186">
              <controlPr defaultSize="0" autoFill="0" autoLine="0" autoPict="0">
                <anchor moveWithCells="1">
                  <from>
                    <xdr:col>4</xdr:col>
                    <xdr:colOff>114300</xdr:colOff>
                    <xdr:row>5</xdr:row>
                    <xdr:rowOff>146050</xdr:rowOff>
                  </from>
                  <to>
                    <xdr:col>4</xdr:col>
                    <xdr:colOff>317500</xdr:colOff>
                    <xdr:row>5</xdr:row>
                    <xdr:rowOff>374650</xdr:rowOff>
                  </to>
                </anchor>
              </controlPr>
            </control>
          </mc:Choice>
        </mc:AlternateContent>
        <mc:AlternateContent xmlns:mc="http://schemas.openxmlformats.org/markup-compatibility/2006">
          <mc:Choice Requires="x14">
            <control shapeId="26811" r:id="rId17" name="Group Box 187">
              <controlPr defaultSize="0" print="0" autoFill="0" autoPict="0">
                <anchor moveWithCells="1">
                  <from>
                    <xdr:col>2</xdr:col>
                    <xdr:colOff>0</xdr:colOff>
                    <xdr:row>6</xdr:row>
                    <xdr:rowOff>0</xdr:rowOff>
                  </from>
                  <to>
                    <xdr:col>5</xdr:col>
                    <xdr:colOff>0</xdr:colOff>
                    <xdr:row>7</xdr:row>
                    <xdr:rowOff>0</xdr:rowOff>
                  </to>
                </anchor>
              </controlPr>
            </control>
          </mc:Choice>
        </mc:AlternateContent>
        <mc:AlternateContent xmlns:mc="http://schemas.openxmlformats.org/markup-compatibility/2006">
          <mc:Choice Requires="x14">
            <control shapeId="26812" r:id="rId18" name="Option Button 188">
              <controlPr defaultSize="0" autoFill="0" autoLine="0" autoPict="0">
                <anchor moveWithCells="1">
                  <from>
                    <xdr:col>2</xdr:col>
                    <xdr:colOff>127000</xdr:colOff>
                    <xdr:row>6</xdr:row>
                    <xdr:rowOff>146050</xdr:rowOff>
                  </from>
                  <to>
                    <xdr:col>2</xdr:col>
                    <xdr:colOff>317500</xdr:colOff>
                    <xdr:row>6</xdr:row>
                    <xdr:rowOff>361950</xdr:rowOff>
                  </to>
                </anchor>
              </controlPr>
            </control>
          </mc:Choice>
        </mc:AlternateContent>
        <mc:AlternateContent xmlns:mc="http://schemas.openxmlformats.org/markup-compatibility/2006">
          <mc:Choice Requires="x14">
            <control shapeId="26813" r:id="rId19" name="Option Button 189">
              <controlPr defaultSize="0" autoFill="0" autoLine="0" autoPict="0">
                <anchor moveWithCells="1">
                  <from>
                    <xdr:col>3</xdr:col>
                    <xdr:colOff>107950</xdr:colOff>
                    <xdr:row>6</xdr:row>
                    <xdr:rowOff>146050</xdr:rowOff>
                  </from>
                  <to>
                    <xdr:col>3</xdr:col>
                    <xdr:colOff>304800</xdr:colOff>
                    <xdr:row>6</xdr:row>
                    <xdr:rowOff>361950</xdr:rowOff>
                  </to>
                </anchor>
              </controlPr>
            </control>
          </mc:Choice>
        </mc:AlternateContent>
        <mc:AlternateContent xmlns:mc="http://schemas.openxmlformats.org/markup-compatibility/2006">
          <mc:Choice Requires="x14">
            <control shapeId="26814" r:id="rId20" name="Option Button 190">
              <controlPr defaultSize="0" autoFill="0" autoLine="0" autoPict="0">
                <anchor moveWithCells="1">
                  <from>
                    <xdr:col>4</xdr:col>
                    <xdr:colOff>114300</xdr:colOff>
                    <xdr:row>6</xdr:row>
                    <xdr:rowOff>146050</xdr:rowOff>
                  </from>
                  <to>
                    <xdr:col>4</xdr:col>
                    <xdr:colOff>317500</xdr:colOff>
                    <xdr:row>6</xdr:row>
                    <xdr:rowOff>374650</xdr:rowOff>
                  </to>
                </anchor>
              </controlPr>
            </control>
          </mc:Choice>
        </mc:AlternateContent>
        <mc:AlternateContent xmlns:mc="http://schemas.openxmlformats.org/markup-compatibility/2006">
          <mc:Choice Requires="x14">
            <control shapeId="26815" r:id="rId21" name="Group Box 191">
              <controlPr defaultSize="0" print="0" autoFill="0" autoPict="0">
                <anchor moveWithCells="1">
                  <from>
                    <xdr:col>2</xdr:col>
                    <xdr:colOff>0</xdr:colOff>
                    <xdr:row>7</xdr:row>
                    <xdr:rowOff>0</xdr:rowOff>
                  </from>
                  <to>
                    <xdr:col>5</xdr:col>
                    <xdr:colOff>0</xdr:colOff>
                    <xdr:row>8</xdr:row>
                    <xdr:rowOff>0</xdr:rowOff>
                  </to>
                </anchor>
              </controlPr>
            </control>
          </mc:Choice>
        </mc:AlternateContent>
        <mc:AlternateContent xmlns:mc="http://schemas.openxmlformats.org/markup-compatibility/2006">
          <mc:Choice Requires="x14">
            <control shapeId="26816" r:id="rId22" name="Option Button 192">
              <controlPr defaultSize="0" autoFill="0" autoLine="0" autoPict="0">
                <anchor moveWithCells="1">
                  <from>
                    <xdr:col>2</xdr:col>
                    <xdr:colOff>127000</xdr:colOff>
                    <xdr:row>7</xdr:row>
                    <xdr:rowOff>146050</xdr:rowOff>
                  </from>
                  <to>
                    <xdr:col>2</xdr:col>
                    <xdr:colOff>317500</xdr:colOff>
                    <xdr:row>7</xdr:row>
                    <xdr:rowOff>361950</xdr:rowOff>
                  </to>
                </anchor>
              </controlPr>
            </control>
          </mc:Choice>
        </mc:AlternateContent>
        <mc:AlternateContent xmlns:mc="http://schemas.openxmlformats.org/markup-compatibility/2006">
          <mc:Choice Requires="x14">
            <control shapeId="26817" r:id="rId23" name="Option Button 193">
              <controlPr defaultSize="0" autoFill="0" autoLine="0" autoPict="0">
                <anchor moveWithCells="1">
                  <from>
                    <xdr:col>3</xdr:col>
                    <xdr:colOff>107950</xdr:colOff>
                    <xdr:row>7</xdr:row>
                    <xdr:rowOff>146050</xdr:rowOff>
                  </from>
                  <to>
                    <xdr:col>3</xdr:col>
                    <xdr:colOff>304800</xdr:colOff>
                    <xdr:row>7</xdr:row>
                    <xdr:rowOff>361950</xdr:rowOff>
                  </to>
                </anchor>
              </controlPr>
            </control>
          </mc:Choice>
        </mc:AlternateContent>
        <mc:AlternateContent xmlns:mc="http://schemas.openxmlformats.org/markup-compatibility/2006">
          <mc:Choice Requires="x14">
            <control shapeId="26818" r:id="rId24" name="Option Button 194">
              <controlPr defaultSize="0" autoFill="0" autoLine="0" autoPict="0">
                <anchor moveWithCells="1">
                  <from>
                    <xdr:col>4</xdr:col>
                    <xdr:colOff>114300</xdr:colOff>
                    <xdr:row>7</xdr:row>
                    <xdr:rowOff>146050</xdr:rowOff>
                  </from>
                  <to>
                    <xdr:col>4</xdr:col>
                    <xdr:colOff>317500</xdr:colOff>
                    <xdr:row>7</xdr:row>
                    <xdr:rowOff>374650</xdr:rowOff>
                  </to>
                </anchor>
              </controlPr>
            </control>
          </mc:Choice>
        </mc:AlternateContent>
        <mc:AlternateContent xmlns:mc="http://schemas.openxmlformats.org/markup-compatibility/2006">
          <mc:Choice Requires="x14">
            <control shapeId="26819" r:id="rId25" name="Group Box 195">
              <controlPr defaultSize="0" print="0" autoFill="0" autoPict="0">
                <anchor moveWithCells="1">
                  <from>
                    <xdr:col>2</xdr:col>
                    <xdr:colOff>0</xdr:colOff>
                    <xdr:row>8</xdr:row>
                    <xdr:rowOff>0</xdr:rowOff>
                  </from>
                  <to>
                    <xdr:col>5</xdr:col>
                    <xdr:colOff>0</xdr:colOff>
                    <xdr:row>9</xdr:row>
                    <xdr:rowOff>0</xdr:rowOff>
                  </to>
                </anchor>
              </controlPr>
            </control>
          </mc:Choice>
        </mc:AlternateContent>
        <mc:AlternateContent xmlns:mc="http://schemas.openxmlformats.org/markup-compatibility/2006">
          <mc:Choice Requires="x14">
            <control shapeId="26820" r:id="rId26" name="Option Button 196">
              <controlPr defaultSize="0" autoFill="0" autoLine="0" autoPict="0">
                <anchor moveWithCells="1">
                  <from>
                    <xdr:col>2</xdr:col>
                    <xdr:colOff>127000</xdr:colOff>
                    <xdr:row>8</xdr:row>
                    <xdr:rowOff>146050</xdr:rowOff>
                  </from>
                  <to>
                    <xdr:col>2</xdr:col>
                    <xdr:colOff>317500</xdr:colOff>
                    <xdr:row>8</xdr:row>
                    <xdr:rowOff>361950</xdr:rowOff>
                  </to>
                </anchor>
              </controlPr>
            </control>
          </mc:Choice>
        </mc:AlternateContent>
        <mc:AlternateContent xmlns:mc="http://schemas.openxmlformats.org/markup-compatibility/2006">
          <mc:Choice Requires="x14">
            <control shapeId="26821" r:id="rId27" name="Option Button 197">
              <controlPr defaultSize="0" autoFill="0" autoLine="0" autoPict="0">
                <anchor moveWithCells="1">
                  <from>
                    <xdr:col>3</xdr:col>
                    <xdr:colOff>107950</xdr:colOff>
                    <xdr:row>8</xdr:row>
                    <xdr:rowOff>146050</xdr:rowOff>
                  </from>
                  <to>
                    <xdr:col>3</xdr:col>
                    <xdr:colOff>304800</xdr:colOff>
                    <xdr:row>8</xdr:row>
                    <xdr:rowOff>361950</xdr:rowOff>
                  </to>
                </anchor>
              </controlPr>
            </control>
          </mc:Choice>
        </mc:AlternateContent>
        <mc:AlternateContent xmlns:mc="http://schemas.openxmlformats.org/markup-compatibility/2006">
          <mc:Choice Requires="x14">
            <control shapeId="26822" r:id="rId28" name="Option Button 198">
              <controlPr defaultSize="0" autoFill="0" autoLine="0" autoPict="0">
                <anchor moveWithCells="1">
                  <from>
                    <xdr:col>4</xdr:col>
                    <xdr:colOff>114300</xdr:colOff>
                    <xdr:row>8</xdr:row>
                    <xdr:rowOff>146050</xdr:rowOff>
                  </from>
                  <to>
                    <xdr:col>4</xdr:col>
                    <xdr:colOff>317500</xdr:colOff>
                    <xdr:row>8</xdr:row>
                    <xdr:rowOff>374650</xdr:rowOff>
                  </to>
                </anchor>
              </controlPr>
            </control>
          </mc:Choice>
        </mc:AlternateContent>
        <mc:AlternateContent xmlns:mc="http://schemas.openxmlformats.org/markup-compatibility/2006">
          <mc:Choice Requires="x14">
            <control shapeId="26823" r:id="rId29" name="Group Box 199">
              <controlPr defaultSize="0" print="0" autoFill="0" autoPict="0">
                <anchor moveWithCells="1">
                  <from>
                    <xdr:col>2</xdr:col>
                    <xdr:colOff>0</xdr:colOff>
                    <xdr:row>9</xdr:row>
                    <xdr:rowOff>0</xdr:rowOff>
                  </from>
                  <to>
                    <xdr:col>5</xdr:col>
                    <xdr:colOff>0</xdr:colOff>
                    <xdr:row>10</xdr:row>
                    <xdr:rowOff>0</xdr:rowOff>
                  </to>
                </anchor>
              </controlPr>
            </control>
          </mc:Choice>
        </mc:AlternateContent>
        <mc:AlternateContent xmlns:mc="http://schemas.openxmlformats.org/markup-compatibility/2006">
          <mc:Choice Requires="x14">
            <control shapeId="26824" r:id="rId30" name="Option Button 200">
              <controlPr defaultSize="0" autoFill="0" autoLine="0" autoPict="0">
                <anchor moveWithCells="1">
                  <from>
                    <xdr:col>2</xdr:col>
                    <xdr:colOff>127000</xdr:colOff>
                    <xdr:row>9</xdr:row>
                    <xdr:rowOff>146050</xdr:rowOff>
                  </from>
                  <to>
                    <xdr:col>2</xdr:col>
                    <xdr:colOff>317500</xdr:colOff>
                    <xdr:row>9</xdr:row>
                    <xdr:rowOff>361950</xdr:rowOff>
                  </to>
                </anchor>
              </controlPr>
            </control>
          </mc:Choice>
        </mc:AlternateContent>
        <mc:AlternateContent xmlns:mc="http://schemas.openxmlformats.org/markup-compatibility/2006">
          <mc:Choice Requires="x14">
            <control shapeId="26825" r:id="rId31" name="Option Button 201">
              <controlPr defaultSize="0" autoFill="0" autoLine="0" autoPict="0">
                <anchor moveWithCells="1">
                  <from>
                    <xdr:col>3</xdr:col>
                    <xdr:colOff>107950</xdr:colOff>
                    <xdr:row>9</xdr:row>
                    <xdr:rowOff>146050</xdr:rowOff>
                  </from>
                  <to>
                    <xdr:col>3</xdr:col>
                    <xdr:colOff>304800</xdr:colOff>
                    <xdr:row>9</xdr:row>
                    <xdr:rowOff>361950</xdr:rowOff>
                  </to>
                </anchor>
              </controlPr>
            </control>
          </mc:Choice>
        </mc:AlternateContent>
        <mc:AlternateContent xmlns:mc="http://schemas.openxmlformats.org/markup-compatibility/2006">
          <mc:Choice Requires="x14">
            <control shapeId="26826" r:id="rId32" name="Option Button 202">
              <controlPr defaultSize="0" autoFill="0" autoLine="0" autoPict="0">
                <anchor moveWithCells="1">
                  <from>
                    <xdr:col>4</xdr:col>
                    <xdr:colOff>114300</xdr:colOff>
                    <xdr:row>9</xdr:row>
                    <xdr:rowOff>146050</xdr:rowOff>
                  </from>
                  <to>
                    <xdr:col>4</xdr:col>
                    <xdr:colOff>317500</xdr:colOff>
                    <xdr:row>9</xdr:row>
                    <xdr:rowOff>374650</xdr:rowOff>
                  </to>
                </anchor>
              </controlPr>
            </control>
          </mc:Choice>
        </mc:AlternateContent>
        <mc:AlternateContent xmlns:mc="http://schemas.openxmlformats.org/markup-compatibility/2006">
          <mc:Choice Requires="x14">
            <control shapeId="26827" r:id="rId33" name="Group Box 203">
              <controlPr defaultSize="0" print="0" autoFill="0" autoPict="0">
                <anchor moveWithCells="1">
                  <from>
                    <xdr:col>2</xdr:col>
                    <xdr:colOff>0</xdr:colOff>
                    <xdr:row>10</xdr:row>
                    <xdr:rowOff>0</xdr:rowOff>
                  </from>
                  <to>
                    <xdr:col>5</xdr:col>
                    <xdr:colOff>0</xdr:colOff>
                    <xdr:row>11</xdr:row>
                    <xdr:rowOff>0</xdr:rowOff>
                  </to>
                </anchor>
              </controlPr>
            </control>
          </mc:Choice>
        </mc:AlternateContent>
        <mc:AlternateContent xmlns:mc="http://schemas.openxmlformats.org/markup-compatibility/2006">
          <mc:Choice Requires="x14">
            <control shapeId="26828" r:id="rId34" name="Option Button 204">
              <controlPr defaultSize="0" autoFill="0" autoLine="0" autoPict="0">
                <anchor moveWithCells="1">
                  <from>
                    <xdr:col>2</xdr:col>
                    <xdr:colOff>127000</xdr:colOff>
                    <xdr:row>10</xdr:row>
                    <xdr:rowOff>146050</xdr:rowOff>
                  </from>
                  <to>
                    <xdr:col>2</xdr:col>
                    <xdr:colOff>317500</xdr:colOff>
                    <xdr:row>10</xdr:row>
                    <xdr:rowOff>361950</xdr:rowOff>
                  </to>
                </anchor>
              </controlPr>
            </control>
          </mc:Choice>
        </mc:AlternateContent>
        <mc:AlternateContent xmlns:mc="http://schemas.openxmlformats.org/markup-compatibility/2006">
          <mc:Choice Requires="x14">
            <control shapeId="26829" r:id="rId35" name="Option Button 205">
              <controlPr defaultSize="0" autoFill="0" autoLine="0" autoPict="0">
                <anchor moveWithCells="1">
                  <from>
                    <xdr:col>3</xdr:col>
                    <xdr:colOff>107950</xdr:colOff>
                    <xdr:row>10</xdr:row>
                    <xdr:rowOff>146050</xdr:rowOff>
                  </from>
                  <to>
                    <xdr:col>3</xdr:col>
                    <xdr:colOff>304800</xdr:colOff>
                    <xdr:row>10</xdr:row>
                    <xdr:rowOff>361950</xdr:rowOff>
                  </to>
                </anchor>
              </controlPr>
            </control>
          </mc:Choice>
        </mc:AlternateContent>
        <mc:AlternateContent xmlns:mc="http://schemas.openxmlformats.org/markup-compatibility/2006">
          <mc:Choice Requires="x14">
            <control shapeId="26830" r:id="rId36" name="Option Button 206">
              <controlPr defaultSize="0" autoFill="0" autoLine="0" autoPict="0">
                <anchor moveWithCells="1">
                  <from>
                    <xdr:col>4</xdr:col>
                    <xdr:colOff>114300</xdr:colOff>
                    <xdr:row>10</xdr:row>
                    <xdr:rowOff>146050</xdr:rowOff>
                  </from>
                  <to>
                    <xdr:col>4</xdr:col>
                    <xdr:colOff>317500</xdr:colOff>
                    <xdr:row>10</xdr:row>
                    <xdr:rowOff>374650</xdr:rowOff>
                  </to>
                </anchor>
              </controlPr>
            </control>
          </mc:Choice>
        </mc:AlternateContent>
        <mc:AlternateContent xmlns:mc="http://schemas.openxmlformats.org/markup-compatibility/2006">
          <mc:Choice Requires="x14">
            <control shapeId="26831" r:id="rId37" name="Group Box 207">
              <controlPr defaultSize="0" print="0" autoFill="0" autoPict="0">
                <anchor moveWithCells="1">
                  <from>
                    <xdr:col>2</xdr:col>
                    <xdr:colOff>0</xdr:colOff>
                    <xdr:row>11</xdr:row>
                    <xdr:rowOff>0</xdr:rowOff>
                  </from>
                  <to>
                    <xdr:col>5</xdr:col>
                    <xdr:colOff>0</xdr:colOff>
                    <xdr:row>12</xdr:row>
                    <xdr:rowOff>0</xdr:rowOff>
                  </to>
                </anchor>
              </controlPr>
            </control>
          </mc:Choice>
        </mc:AlternateContent>
        <mc:AlternateContent xmlns:mc="http://schemas.openxmlformats.org/markup-compatibility/2006">
          <mc:Choice Requires="x14">
            <control shapeId="26832" r:id="rId38" name="Option Button 208">
              <controlPr defaultSize="0" autoFill="0" autoLine="0" autoPict="0">
                <anchor moveWithCells="1">
                  <from>
                    <xdr:col>2</xdr:col>
                    <xdr:colOff>127000</xdr:colOff>
                    <xdr:row>11</xdr:row>
                    <xdr:rowOff>146050</xdr:rowOff>
                  </from>
                  <to>
                    <xdr:col>2</xdr:col>
                    <xdr:colOff>317500</xdr:colOff>
                    <xdr:row>11</xdr:row>
                    <xdr:rowOff>361950</xdr:rowOff>
                  </to>
                </anchor>
              </controlPr>
            </control>
          </mc:Choice>
        </mc:AlternateContent>
        <mc:AlternateContent xmlns:mc="http://schemas.openxmlformats.org/markup-compatibility/2006">
          <mc:Choice Requires="x14">
            <control shapeId="26833" r:id="rId39" name="Option Button 209">
              <controlPr defaultSize="0" autoFill="0" autoLine="0" autoPict="0">
                <anchor moveWithCells="1">
                  <from>
                    <xdr:col>3</xdr:col>
                    <xdr:colOff>107950</xdr:colOff>
                    <xdr:row>11</xdr:row>
                    <xdr:rowOff>146050</xdr:rowOff>
                  </from>
                  <to>
                    <xdr:col>3</xdr:col>
                    <xdr:colOff>304800</xdr:colOff>
                    <xdr:row>11</xdr:row>
                    <xdr:rowOff>361950</xdr:rowOff>
                  </to>
                </anchor>
              </controlPr>
            </control>
          </mc:Choice>
        </mc:AlternateContent>
        <mc:AlternateContent xmlns:mc="http://schemas.openxmlformats.org/markup-compatibility/2006">
          <mc:Choice Requires="x14">
            <control shapeId="26834" r:id="rId40" name="Option Button 210">
              <controlPr defaultSize="0" autoFill="0" autoLine="0" autoPict="0">
                <anchor moveWithCells="1">
                  <from>
                    <xdr:col>4</xdr:col>
                    <xdr:colOff>114300</xdr:colOff>
                    <xdr:row>11</xdr:row>
                    <xdr:rowOff>146050</xdr:rowOff>
                  </from>
                  <to>
                    <xdr:col>4</xdr:col>
                    <xdr:colOff>317500</xdr:colOff>
                    <xdr:row>11</xdr:row>
                    <xdr:rowOff>374650</xdr:rowOff>
                  </to>
                </anchor>
              </controlPr>
            </control>
          </mc:Choice>
        </mc:AlternateContent>
        <mc:AlternateContent xmlns:mc="http://schemas.openxmlformats.org/markup-compatibility/2006">
          <mc:Choice Requires="x14">
            <control shapeId="26835" r:id="rId41" name="Group Box 211">
              <controlPr defaultSize="0" print="0" autoFill="0" autoPict="0">
                <anchor moveWithCells="1">
                  <from>
                    <xdr:col>2</xdr:col>
                    <xdr:colOff>0</xdr:colOff>
                    <xdr:row>12</xdr:row>
                    <xdr:rowOff>0</xdr:rowOff>
                  </from>
                  <to>
                    <xdr:col>5</xdr:col>
                    <xdr:colOff>0</xdr:colOff>
                    <xdr:row>13</xdr:row>
                    <xdr:rowOff>0</xdr:rowOff>
                  </to>
                </anchor>
              </controlPr>
            </control>
          </mc:Choice>
        </mc:AlternateContent>
        <mc:AlternateContent xmlns:mc="http://schemas.openxmlformats.org/markup-compatibility/2006">
          <mc:Choice Requires="x14">
            <control shapeId="26836" r:id="rId42" name="Option Button 212">
              <controlPr defaultSize="0" autoFill="0" autoLine="0" autoPict="0">
                <anchor moveWithCells="1">
                  <from>
                    <xdr:col>2</xdr:col>
                    <xdr:colOff>127000</xdr:colOff>
                    <xdr:row>12</xdr:row>
                    <xdr:rowOff>146050</xdr:rowOff>
                  </from>
                  <to>
                    <xdr:col>2</xdr:col>
                    <xdr:colOff>317500</xdr:colOff>
                    <xdr:row>12</xdr:row>
                    <xdr:rowOff>361950</xdr:rowOff>
                  </to>
                </anchor>
              </controlPr>
            </control>
          </mc:Choice>
        </mc:AlternateContent>
        <mc:AlternateContent xmlns:mc="http://schemas.openxmlformats.org/markup-compatibility/2006">
          <mc:Choice Requires="x14">
            <control shapeId="26837" r:id="rId43" name="Option Button 213">
              <controlPr defaultSize="0" autoFill="0" autoLine="0" autoPict="0">
                <anchor moveWithCells="1">
                  <from>
                    <xdr:col>3</xdr:col>
                    <xdr:colOff>107950</xdr:colOff>
                    <xdr:row>12</xdr:row>
                    <xdr:rowOff>146050</xdr:rowOff>
                  </from>
                  <to>
                    <xdr:col>3</xdr:col>
                    <xdr:colOff>304800</xdr:colOff>
                    <xdr:row>12</xdr:row>
                    <xdr:rowOff>361950</xdr:rowOff>
                  </to>
                </anchor>
              </controlPr>
            </control>
          </mc:Choice>
        </mc:AlternateContent>
        <mc:AlternateContent xmlns:mc="http://schemas.openxmlformats.org/markup-compatibility/2006">
          <mc:Choice Requires="x14">
            <control shapeId="26838" r:id="rId44" name="Option Button 214">
              <controlPr defaultSize="0" autoFill="0" autoLine="0" autoPict="0">
                <anchor moveWithCells="1">
                  <from>
                    <xdr:col>4</xdr:col>
                    <xdr:colOff>114300</xdr:colOff>
                    <xdr:row>12</xdr:row>
                    <xdr:rowOff>146050</xdr:rowOff>
                  </from>
                  <to>
                    <xdr:col>4</xdr:col>
                    <xdr:colOff>317500</xdr:colOff>
                    <xdr:row>12</xdr:row>
                    <xdr:rowOff>374650</xdr:rowOff>
                  </to>
                </anchor>
              </controlPr>
            </control>
          </mc:Choice>
        </mc:AlternateContent>
      </controls>
    </mc:Choice>
  </mc:AlternateContent>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CCFF99"/>
  </sheetPr>
  <dimension ref="B2:I18"/>
  <sheetViews>
    <sheetView showGridLines="0" showRowColHeaders="0" zoomScaleNormal="100" workbookViewId="0">
      <selection activeCell="H14" sqref="H14:H16"/>
    </sheetView>
  </sheetViews>
  <sheetFormatPr defaultColWidth="8.7265625" defaultRowHeight="11.5" x14ac:dyDescent="0.35"/>
  <cols>
    <col min="1" max="1" width="8.7265625" style="122"/>
    <col min="2" max="2" width="50.7265625" style="122" customWidth="1"/>
    <col min="3" max="5" width="6.1796875" style="122" customWidth="1"/>
    <col min="6" max="6" width="42" style="122" customWidth="1"/>
    <col min="7" max="7" width="41.81640625" style="122" customWidth="1"/>
    <col min="8" max="8" width="8.7265625" style="221"/>
    <col min="9" max="9" width="8.7265625" style="112" hidden="1" customWidth="1"/>
    <col min="10" max="16384" width="8.7265625" style="122"/>
  </cols>
  <sheetData>
    <row r="2" spans="2:9" ht="15" customHeight="1" x14ac:dyDescent="0.35">
      <c r="B2" s="236" t="s">
        <v>44</v>
      </c>
      <c r="C2" s="237"/>
      <c r="D2" s="237"/>
      <c r="E2" s="237"/>
      <c r="F2" s="237"/>
      <c r="G2" s="238"/>
    </row>
    <row r="3" spans="2:9" ht="15" customHeight="1" x14ac:dyDescent="0.35">
      <c r="B3" s="257" t="s">
        <v>185</v>
      </c>
      <c r="C3" s="258"/>
      <c r="D3" s="258"/>
      <c r="E3" s="258"/>
      <c r="F3" s="258"/>
      <c r="G3" s="259"/>
    </row>
    <row r="4" spans="2:9" ht="22.5" customHeight="1" x14ac:dyDescent="0.35">
      <c r="B4" s="260" t="s">
        <v>148</v>
      </c>
      <c r="C4" s="262" t="s">
        <v>149</v>
      </c>
      <c r="D4" s="263"/>
      <c r="E4" s="264"/>
      <c r="F4" s="265" t="s">
        <v>150</v>
      </c>
      <c r="G4" s="265" t="s">
        <v>186</v>
      </c>
    </row>
    <row r="5" spans="2:9" s="145" customFormat="1" ht="15" customHeight="1" x14ac:dyDescent="0.35">
      <c r="B5" s="261"/>
      <c r="C5" s="17" t="s">
        <v>152</v>
      </c>
      <c r="D5" s="17" t="s">
        <v>47</v>
      </c>
      <c r="E5" s="17" t="s">
        <v>48</v>
      </c>
      <c r="F5" s="266"/>
      <c r="G5" s="266"/>
      <c r="H5" s="221"/>
      <c r="I5" s="112"/>
    </row>
    <row r="6" spans="2:9" ht="40" customHeight="1" x14ac:dyDescent="0.35">
      <c r="B6" s="61" t="s">
        <v>184</v>
      </c>
      <c r="C6" s="61"/>
      <c r="D6" s="61"/>
      <c r="E6" s="61"/>
      <c r="F6" s="39" t="s">
        <v>158</v>
      </c>
      <c r="G6" s="37"/>
      <c r="H6" s="123">
        <v>3</v>
      </c>
      <c r="I6" s="123"/>
    </row>
    <row r="7" spans="2:9" ht="40" customHeight="1" x14ac:dyDescent="0.35">
      <c r="B7" s="5" t="s">
        <v>177</v>
      </c>
      <c r="C7" s="61"/>
      <c r="D7" s="61"/>
      <c r="E7" s="61"/>
      <c r="F7" s="39" t="s">
        <v>178</v>
      </c>
      <c r="G7" s="37" t="s">
        <v>174</v>
      </c>
      <c r="H7" s="123">
        <v>2</v>
      </c>
      <c r="I7" s="123"/>
    </row>
    <row r="8" spans="2:9" ht="40" customHeight="1" x14ac:dyDescent="0.35">
      <c r="B8" s="5" t="s">
        <v>179</v>
      </c>
      <c r="C8" s="61"/>
      <c r="D8" s="61"/>
      <c r="E8" s="61"/>
      <c r="F8" s="39" t="s">
        <v>180</v>
      </c>
      <c r="G8" s="37" t="s">
        <v>175</v>
      </c>
      <c r="H8" s="123">
        <v>3</v>
      </c>
      <c r="I8" s="123"/>
    </row>
    <row r="9" spans="2:9" ht="40" customHeight="1" x14ac:dyDescent="0.35">
      <c r="B9" s="41" t="s">
        <v>181</v>
      </c>
      <c r="C9" s="85"/>
      <c r="D9" s="85"/>
      <c r="E9" s="85"/>
      <c r="F9" s="70" t="s">
        <v>182</v>
      </c>
      <c r="G9" s="50" t="s">
        <v>176</v>
      </c>
      <c r="H9" s="123">
        <v>2</v>
      </c>
      <c r="I9" s="123"/>
    </row>
    <row r="10" spans="2:9" ht="40" customHeight="1" x14ac:dyDescent="0.35">
      <c r="B10" s="150" t="s">
        <v>183</v>
      </c>
      <c r="C10" s="96"/>
      <c r="D10" s="96"/>
      <c r="E10" s="96"/>
      <c r="F10" s="151" t="s">
        <v>156</v>
      </c>
      <c r="G10" s="98"/>
      <c r="H10" s="123">
        <v>2</v>
      </c>
      <c r="I10" s="123"/>
    </row>
    <row r="11" spans="2:9" s="114" customFormat="1" ht="7.5" customHeight="1" x14ac:dyDescent="0.35">
      <c r="B11" s="56"/>
      <c r="C11" s="146"/>
      <c r="D11" s="146"/>
      <c r="E11" s="146"/>
      <c r="F11" s="131"/>
      <c r="G11" s="116"/>
      <c r="H11" s="223"/>
      <c r="I11" s="137"/>
    </row>
    <row r="12" spans="2:9" s="114" customFormat="1" ht="30" customHeight="1" x14ac:dyDescent="0.35">
      <c r="B12" s="127" t="s">
        <v>46</v>
      </c>
      <c r="C12" s="249" t="str">
        <f>IF(I12&lt;1,"",IF(I12&lt;=1.5,"onvoldoende",IF(I12&gt;1.5,"voldoende")))</f>
        <v>voldoende</v>
      </c>
      <c r="D12" s="250"/>
      <c r="E12" s="251"/>
      <c r="F12" s="132"/>
      <c r="G12" s="147"/>
      <c r="H12" s="223"/>
      <c r="I12" s="110">
        <f>IF(H6=1,1,IF(H7=1,1,IF(H8=1,1,IF(H9=1,1,IF(H10=1,1,IF(AVERAGE(H6:H10)&gt;1,AVERAGE(H6:H10)))))))</f>
        <v>2.4</v>
      </c>
    </row>
    <row r="13" spans="2:9" ht="30" customHeight="1" x14ac:dyDescent="0.35">
      <c r="B13" s="46" t="s">
        <v>168</v>
      </c>
      <c r="C13" s="167" t="s">
        <v>173</v>
      </c>
      <c r="D13" s="167" t="s">
        <v>47</v>
      </c>
      <c r="E13" s="167" t="s">
        <v>48</v>
      </c>
      <c r="F13" s="44"/>
      <c r="G13" s="45"/>
      <c r="I13" s="144"/>
    </row>
    <row r="14" spans="2:9" ht="40" customHeight="1" x14ac:dyDescent="0.35">
      <c r="B14" s="60" t="s">
        <v>170</v>
      </c>
      <c r="C14" s="133" t="s">
        <v>57</v>
      </c>
      <c r="D14" s="148"/>
      <c r="E14" s="148"/>
      <c r="F14" s="60"/>
      <c r="G14" s="60"/>
      <c r="H14" s="123">
        <v>1</v>
      </c>
      <c r="I14" s="111">
        <f>IF(H14=1,0,IF(H14&gt;1,1))</f>
        <v>0</v>
      </c>
    </row>
    <row r="15" spans="2:9" ht="40" customHeight="1" x14ac:dyDescent="0.35">
      <c r="B15" s="50"/>
      <c r="C15" s="134" t="s">
        <v>57</v>
      </c>
      <c r="D15" s="85"/>
      <c r="E15" s="85"/>
      <c r="F15" s="50"/>
      <c r="G15" s="50"/>
      <c r="H15" s="123"/>
      <c r="I15" s="112" t="b">
        <f>IF(H15=1,0,IF(H15&gt;1,1))</f>
        <v>0</v>
      </c>
    </row>
    <row r="16" spans="2:9" ht="40" customHeight="1" x14ac:dyDescent="0.35">
      <c r="B16" s="149"/>
      <c r="C16" s="135" t="s">
        <v>57</v>
      </c>
      <c r="D16" s="96"/>
      <c r="E16" s="96"/>
      <c r="F16" s="97"/>
      <c r="G16" s="98"/>
      <c r="H16" s="123"/>
      <c r="I16" s="112" t="b">
        <f>IF(H16=1,0,IF(H16&gt;1,1))</f>
        <v>0</v>
      </c>
    </row>
    <row r="17" spans="2:9" s="114" customFormat="1" ht="7.5" customHeight="1" x14ac:dyDescent="0.35">
      <c r="B17" s="116"/>
      <c r="C17" s="146"/>
      <c r="D17" s="146"/>
      <c r="E17" s="146"/>
      <c r="F17" s="116"/>
      <c r="G17" s="116"/>
      <c r="H17" s="223"/>
      <c r="I17" s="143"/>
    </row>
    <row r="18" spans="2:9" s="114" customFormat="1" ht="30" customHeight="1" x14ac:dyDescent="0.35">
      <c r="B18" s="136" t="s">
        <v>169</v>
      </c>
      <c r="C18" s="252" t="str">
        <f>IF(I12&lt;1,"",IF(I12&lt;=1.5,"onvoldoende",IF(I18=I12,"voldoende",IF(I18&gt;I12,"goed"))))</f>
        <v>voldoende</v>
      </c>
      <c r="D18" s="252"/>
      <c r="E18" s="252"/>
      <c r="F18" s="282"/>
      <c r="G18" s="283"/>
      <c r="H18" s="223"/>
      <c r="I18" s="115">
        <f>I12+I14+I15+I16</f>
        <v>2.4</v>
      </c>
    </row>
  </sheetData>
  <sheetProtection algorithmName="SHA-512" hashValue="XV5jR/+/0vzb8mN3Ck5QVdYvrkI7oNyHSfXvdBYjoWTFnZNC8DQVFciH7VS1GTbDxfZ/sezIKV7uy4zpFud/lg==" saltValue="dHvhzt0tFoC5jjPbEaBVJQ==" spinCount="100000" sheet="1" objects="1" scenarios="1"/>
  <mergeCells count="9">
    <mergeCell ref="F18:G18"/>
    <mergeCell ref="B2:G2"/>
    <mergeCell ref="B3:G3"/>
    <mergeCell ref="B4:B5"/>
    <mergeCell ref="C4:E4"/>
    <mergeCell ref="F4:F5"/>
    <mergeCell ref="G4:G5"/>
    <mergeCell ref="C12:E12"/>
    <mergeCell ref="C18:E18"/>
  </mergeCells>
  <conditionalFormatting sqref="C7">
    <cfRule type="expression" dxfId="115" priority="25">
      <formula>H7=1</formula>
    </cfRule>
  </conditionalFormatting>
  <conditionalFormatting sqref="D7">
    <cfRule type="expression" dxfId="114" priority="24">
      <formula>H7=2</formula>
    </cfRule>
  </conditionalFormatting>
  <conditionalFormatting sqref="E7">
    <cfRule type="expression" dxfId="113" priority="23">
      <formula>H7=3</formula>
    </cfRule>
  </conditionalFormatting>
  <conditionalFormatting sqref="C8">
    <cfRule type="expression" dxfId="112" priority="22">
      <formula>H8=1</formula>
    </cfRule>
  </conditionalFormatting>
  <conditionalFormatting sqref="D8">
    <cfRule type="expression" dxfId="111" priority="21">
      <formula>H8=2</formula>
    </cfRule>
  </conditionalFormatting>
  <conditionalFormatting sqref="E8">
    <cfRule type="expression" dxfId="110" priority="20">
      <formula>H8=3</formula>
    </cfRule>
  </conditionalFormatting>
  <conditionalFormatting sqref="C11">
    <cfRule type="expression" dxfId="109" priority="31">
      <formula>H11=1</formula>
    </cfRule>
  </conditionalFormatting>
  <conditionalFormatting sqref="D11">
    <cfRule type="expression" dxfId="108" priority="30">
      <formula>H11=2</formula>
    </cfRule>
  </conditionalFormatting>
  <conditionalFormatting sqref="E11">
    <cfRule type="expression" dxfId="107" priority="29">
      <formula>H11=3</formula>
    </cfRule>
  </conditionalFormatting>
  <conditionalFormatting sqref="C6">
    <cfRule type="expression" dxfId="106" priority="28">
      <formula>H6=1</formula>
    </cfRule>
  </conditionalFormatting>
  <conditionalFormatting sqref="D6">
    <cfRule type="expression" dxfId="105" priority="27">
      <formula>H6=2</formula>
    </cfRule>
  </conditionalFormatting>
  <conditionalFormatting sqref="E6">
    <cfRule type="expression" dxfId="104" priority="26">
      <formula>H6=3</formula>
    </cfRule>
  </conditionalFormatting>
  <conditionalFormatting sqref="C9">
    <cfRule type="expression" dxfId="103" priority="19">
      <formula>H9=1</formula>
    </cfRule>
  </conditionalFormatting>
  <conditionalFormatting sqref="D9">
    <cfRule type="expression" dxfId="102" priority="18">
      <formula>H9=2</formula>
    </cfRule>
  </conditionalFormatting>
  <conditionalFormatting sqref="E9">
    <cfRule type="expression" dxfId="101" priority="17">
      <formula>H9=3</formula>
    </cfRule>
  </conditionalFormatting>
  <conditionalFormatting sqref="C10">
    <cfRule type="expression" dxfId="100" priority="16">
      <formula>H10=1</formula>
    </cfRule>
  </conditionalFormatting>
  <conditionalFormatting sqref="D10">
    <cfRule type="expression" dxfId="99" priority="15">
      <formula>H10=2</formula>
    </cfRule>
  </conditionalFormatting>
  <conditionalFormatting sqref="E10">
    <cfRule type="expression" dxfId="98" priority="14">
      <formula>H10=3</formula>
    </cfRule>
  </conditionalFormatting>
  <conditionalFormatting sqref="D14">
    <cfRule type="expression" dxfId="97" priority="13">
      <formula>H14=1</formula>
    </cfRule>
  </conditionalFormatting>
  <conditionalFormatting sqref="E14">
    <cfRule type="expression" dxfId="96" priority="12">
      <formula>H14=2</formula>
    </cfRule>
  </conditionalFormatting>
  <conditionalFormatting sqref="D15">
    <cfRule type="expression" dxfId="95" priority="11">
      <formula>H15=1</formula>
    </cfRule>
  </conditionalFormatting>
  <conditionalFormatting sqref="E15">
    <cfRule type="expression" dxfId="94" priority="10">
      <formula>H15=2</formula>
    </cfRule>
  </conditionalFormatting>
  <conditionalFormatting sqref="D16">
    <cfRule type="expression" dxfId="93" priority="9">
      <formula>H16=1</formula>
    </cfRule>
  </conditionalFormatting>
  <conditionalFormatting sqref="E16">
    <cfRule type="expression" dxfId="92" priority="8">
      <formula>H16=2</formula>
    </cfRule>
  </conditionalFormatting>
  <conditionalFormatting sqref="C12">
    <cfRule type="expression" dxfId="91" priority="6">
      <formula>I12&lt;=1.5</formula>
    </cfRule>
    <cfRule type="expression" dxfId="90" priority="7">
      <formula>I12&gt;1.5</formula>
    </cfRule>
  </conditionalFormatting>
  <conditionalFormatting sqref="C18">
    <cfRule type="expression" dxfId="89" priority="1">
      <formula>I12&lt;=1.5</formula>
    </cfRule>
    <cfRule type="expression" dxfId="88" priority="5">
      <formula>I12&gt;1.5</formula>
    </cfRule>
  </conditionalFormatting>
  <conditionalFormatting sqref="C18:E18">
    <cfRule type="expression" dxfId="87" priority="2">
      <formula>I18=I12+3</formula>
    </cfRule>
    <cfRule type="expression" dxfId="86" priority="3">
      <formula>I18=I12+2</formula>
    </cfRule>
    <cfRule type="expression" dxfId="85" priority="4">
      <formula>I18=I12+1</formula>
    </cfRule>
  </conditionalFormatting>
  <pageMargins left="0.7" right="0.7" top="0.75" bottom="0.75" header="0.3" footer="0.3"/>
  <pageSetup paperSize="9" scale="86"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27681" r:id="rId4" name="Group Box 33">
              <controlPr defaultSize="0" print="0" autoFill="0" autoPict="0">
                <anchor moveWithCells="1">
                  <from>
                    <xdr:col>2</xdr:col>
                    <xdr:colOff>0</xdr:colOff>
                    <xdr:row>5</xdr:row>
                    <xdr:rowOff>0</xdr:rowOff>
                  </from>
                  <to>
                    <xdr:col>5</xdr:col>
                    <xdr:colOff>0</xdr:colOff>
                    <xdr:row>6</xdr:row>
                    <xdr:rowOff>0</xdr:rowOff>
                  </to>
                </anchor>
              </controlPr>
            </control>
          </mc:Choice>
        </mc:AlternateContent>
        <mc:AlternateContent xmlns:mc="http://schemas.openxmlformats.org/markup-compatibility/2006">
          <mc:Choice Requires="x14">
            <control shapeId="27682" r:id="rId5" name="Option Button 34">
              <controlPr defaultSize="0" autoFill="0" autoLine="0" autoPict="0">
                <anchor moveWithCells="1">
                  <from>
                    <xdr:col>2</xdr:col>
                    <xdr:colOff>127000</xdr:colOff>
                    <xdr:row>5</xdr:row>
                    <xdr:rowOff>146050</xdr:rowOff>
                  </from>
                  <to>
                    <xdr:col>2</xdr:col>
                    <xdr:colOff>317500</xdr:colOff>
                    <xdr:row>5</xdr:row>
                    <xdr:rowOff>361950</xdr:rowOff>
                  </to>
                </anchor>
              </controlPr>
            </control>
          </mc:Choice>
        </mc:AlternateContent>
        <mc:AlternateContent xmlns:mc="http://schemas.openxmlformats.org/markup-compatibility/2006">
          <mc:Choice Requires="x14">
            <control shapeId="27684" r:id="rId6" name="Option Button 36">
              <controlPr defaultSize="0" autoFill="0" autoLine="0" autoPict="0">
                <anchor moveWithCells="1">
                  <from>
                    <xdr:col>3</xdr:col>
                    <xdr:colOff>107950</xdr:colOff>
                    <xdr:row>5</xdr:row>
                    <xdr:rowOff>146050</xdr:rowOff>
                  </from>
                  <to>
                    <xdr:col>3</xdr:col>
                    <xdr:colOff>304800</xdr:colOff>
                    <xdr:row>5</xdr:row>
                    <xdr:rowOff>361950</xdr:rowOff>
                  </to>
                </anchor>
              </controlPr>
            </control>
          </mc:Choice>
        </mc:AlternateContent>
        <mc:AlternateContent xmlns:mc="http://schemas.openxmlformats.org/markup-compatibility/2006">
          <mc:Choice Requires="x14">
            <control shapeId="27685" r:id="rId7" name="Option Button 37">
              <controlPr defaultSize="0" autoFill="0" autoLine="0" autoPict="0">
                <anchor moveWithCells="1">
                  <from>
                    <xdr:col>4</xdr:col>
                    <xdr:colOff>114300</xdr:colOff>
                    <xdr:row>5</xdr:row>
                    <xdr:rowOff>146050</xdr:rowOff>
                  </from>
                  <to>
                    <xdr:col>4</xdr:col>
                    <xdr:colOff>317500</xdr:colOff>
                    <xdr:row>5</xdr:row>
                    <xdr:rowOff>374650</xdr:rowOff>
                  </to>
                </anchor>
              </controlPr>
            </control>
          </mc:Choice>
        </mc:AlternateContent>
        <mc:AlternateContent xmlns:mc="http://schemas.openxmlformats.org/markup-compatibility/2006">
          <mc:Choice Requires="x14">
            <control shapeId="27688" r:id="rId8" name="Group Box 40">
              <controlPr defaultSize="0" print="0" autoFill="0" autoPict="0">
                <anchor moveWithCells="1">
                  <from>
                    <xdr:col>2</xdr:col>
                    <xdr:colOff>0</xdr:colOff>
                    <xdr:row>6</xdr:row>
                    <xdr:rowOff>0</xdr:rowOff>
                  </from>
                  <to>
                    <xdr:col>5</xdr:col>
                    <xdr:colOff>0</xdr:colOff>
                    <xdr:row>7</xdr:row>
                    <xdr:rowOff>0</xdr:rowOff>
                  </to>
                </anchor>
              </controlPr>
            </control>
          </mc:Choice>
        </mc:AlternateContent>
        <mc:AlternateContent xmlns:mc="http://schemas.openxmlformats.org/markup-compatibility/2006">
          <mc:Choice Requires="x14">
            <control shapeId="27689" r:id="rId9" name="Option Button 41">
              <controlPr defaultSize="0" autoFill="0" autoLine="0" autoPict="0">
                <anchor moveWithCells="1">
                  <from>
                    <xdr:col>2</xdr:col>
                    <xdr:colOff>127000</xdr:colOff>
                    <xdr:row>6</xdr:row>
                    <xdr:rowOff>146050</xdr:rowOff>
                  </from>
                  <to>
                    <xdr:col>2</xdr:col>
                    <xdr:colOff>317500</xdr:colOff>
                    <xdr:row>6</xdr:row>
                    <xdr:rowOff>361950</xdr:rowOff>
                  </to>
                </anchor>
              </controlPr>
            </control>
          </mc:Choice>
        </mc:AlternateContent>
        <mc:AlternateContent xmlns:mc="http://schemas.openxmlformats.org/markup-compatibility/2006">
          <mc:Choice Requires="x14">
            <control shapeId="27690" r:id="rId10" name="Option Button 42">
              <controlPr defaultSize="0" autoFill="0" autoLine="0" autoPict="0">
                <anchor moveWithCells="1">
                  <from>
                    <xdr:col>3</xdr:col>
                    <xdr:colOff>107950</xdr:colOff>
                    <xdr:row>6</xdr:row>
                    <xdr:rowOff>146050</xdr:rowOff>
                  </from>
                  <to>
                    <xdr:col>3</xdr:col>
                    <xdr:colOff>304800</xdr:colOff>
                    <xdr:row>6</xdr:row>
                    <xdr:rowOff>361950</xdr:rowOff>
                  </to>
                </anchor>
              </controlPr>
            </control>
          </mc:Choice>
        </mc:AlternateContent>
        <mc:AlternateContent xmlns:mc="http://schemas.openxmlformats.org/markup-compatibility/2006">
          <mc:Choice Requires="x14">
            <control shapeId="27691" r:id="rId11" name="Option Button 43">
              <controlPr defaultSize="0" autoFill="0" autoLine="0" autoPict="0">
                <anchor moveWithCells="1">
                  <from>
                    <xdr:col>4</xdr:col>
                    <xdr:colOff>114300</xdr:colOff>
                    <xdr:row>6</xdr:row>
                    <xdr:rowOff>146050</xdr:rowOff>
                  </from>
                  <to>
                    <xdr:col>4</xdr:col>
                    <xdr:colOff>317500</xdr:colOff>
                    <xdr:row>6</xdr:row>
                    <xdr:rowOff>374650</xdr:rowOff>
                  </to>
                </anchor>
              </controlPr>
            </control>
          </mc:Choice>
        </mc:AlternateContent>
        <mc:AlternateContent xmlns:mc="http://schemas.openxmlformats.org/markup-compatibility/2006">
          <mc:Choice Requires="x14">
            <control shapeId="27692" r:id="rId12" name="Group Box 44">
              <controlPr defaultSize="0" print="0" autoFill="0" autoPict="0">
                <anchor moveWithCells="1">
                  <from>
                    <xdr:col>2</xdr:col>
                    <xdr:colOff>0</xdr:colOff>
                    <xdr:row>7</xdr:row>
                    <xdr:rowOff>0</xdr:rowOff>
                  </from>
                  <to>
                    <xdr:col>5</xdr:col>
                    <xdr:colOff>0</xdr:colOff>
                    <xdr:row>8</xdr:row>
                    <xdr:rowOff>0</xdr:rowOff>
                  </to>
                </anchor>
              </controlPr>
            </control>
          </mc:Choice>
        </mc:AlternateContent>
        <mc:AlternateContent xmlns:mc="http://schemas.openxmlformats.org/markup-compatibility/2006">
          <mc:Choice Requires="x14">
            <control shapeId="27693" r:id="rId13" name="Option Button 45">
              <controlPr defaultSize="0" autoFill="0" autoLine="0" autoPict="0">
                <anchor moveWithCells="1">
                  <from>
                    <xdr:col>2</xdr:col>
                    <xdr:colOff>127000</xdr:colOff>
                    <xdr:row>7</xdr:row>
                    <xdr:rowOff>146050</xdr:rowOff>
                  </from>
                  <to>
                    <xdr:col>2</xdr:col>
                    <xdr:colOff>317500</xdr:colOff>
                    <xdr:row>7</xdr:row>
                    <xdr:rowOff>361950</xdr:rowOff>
                  </to>
                </anchor>
              </controlPr>
            </control>
          </mc:Choice>
        </mc:AlternateContent>
        <mc:AlternateContent xmlns:mc="http://schemas.openxmlformats.org/markup-compatibility/2006">
          <mc:Choice Requires="x14">
            <control shapeId="27694" r:id="rId14" name="Option Button 46">
              <controlPr defaultSize="0" autoFill="0" autoLine="0" autoPict="0">
                <anchor moveWithCells="1">
                  <from>
                    <xdr:col>3</xdr:col>
                    <xdr:colOff>107950</xdr:colOff>
                    <xdr:row>7</xdr:row>
                    <xdr:rowOff>146050</xdr:rowOff>
                  </from>
                  <to>
                    <xdr:col>3</xdr:col>
                    <xdr:colOff>304800</xdr:colOff>
                    <xdr:row>7</xdr:row>
                    <xdr:rowOff>361950</xdr:rowOff>
                  </to>
                </anchor>
              </controlPr>
            </control>
          </mc:Choice>
        </mc:AlternateContent>
        <mc:AlternateContent xmlns:mc="http://schemas.openxmlformats.org/markup-compatibility/2006">
          <mc:Choice Requires="x14">
            <control shapeId="27695" r:id="rId15" name="Option Button 47">
              <controlPr defaultSize="0" autoFill="0" autoLine="0" autoPict="0">
                <anchor moveWithCells="1">
                  <from>
                    <xdr:col>4</xdr:col>
                    <xdr:colOff>114300</xdr:colOff>
                    <xdr:row>7</xdr:row>
                    <xdr:rowOff>146050</xdr:rowOff>
                  </from>
                  <to>
                    <xdr:col>4</xdr:col>
                    <xdr:colOff>317500</xdr:colOff>
                    <xdr:row>7</xdr:row>
                    <xdr:rowOff>374650</xdr:rowOff>
                  </to>
                </anchor>
              </controlPr>
            </control>
          </mc:Choice>
        </mc:AlternateContent>
        <mc:AlternateContent xmlns:mc="http://schemas.openxmlformats.org/markup-compatibility/2006">
          <mc:Choice Requires="x14">
            <control shapeId="27696" r:id="rId16" name="Group Box 48">
              <controlPr defaultSize="0" print="0" autoFill="0" autoPict="0">
                <anchor moveWithCells="1">
                  <from>
                    <xdr:col>2</xdr:col>
                    <xdr:colOff>0</xdr:colOff>
                    <xdr:row>8</xdr:row>
                    <xdr:rowOff>0</xdr:rowOff>
                  </from>
                  <to>
                    <xdr:col>5</xdr:col>
                    <xdr:colOff>0</xdr:colOff>
                    <xdr:row>9</xdr:row>
                    <xdr:rowOff>0</xdr:rowOff>
                  </to>
                </anchor>
              </controlPr>
            </control>
          </mc:Choice>
        </mc:AlternateContent>
        <mc:AlternateContent xmlns:mc="http://schemas.openxmlformats.org/markup-compatibility/2006">
          <mc:Choice Requires="x14">
            <control shapeId="27697" r:id="rId17" name="Option Button 49">
              <controlPr defaultSize="0" autoFill="0" autoLine="0" autoPict="0">
                <anchor moveWithCells="1">
                  <from>
                    <xdr:col>2</xdr:col>
                    <xdr:colOff>127000</xdr:colOff>
                    <xdr:row>8</xdr:row>
                    <xdr:rowOff>146050</xdr:rowOff>
                  </from>
                  <to>
                    <xdr:col>2</xdr:col>
                    <xdr:colOff>317500</xdr:colOff>
                    <xdr:row>8</xdr:row>
                    <xdr:rowOff>361950</xdr:rowOff>
                  </to>
                </anchor>
              </controlPr>
            </control>
          </mc:Choice>
        </mc:AlternateContent>
        <mc:AlternateContent xmlns:mc="http://schemas.openxmlformats.org/markup-compatibility/2006">
          <mc:Choice Requires="x14">
            <control shapeId="27698" r:id="rId18" name="Option Button 50">
              <controlPr defaultSize="0" autoFill="0" autoLine="0" autoPict="0">
                <anchor moveWithCells="1">
                  <from>
                    <xdr:col>3</xdr:col>
                    <xdr:colOff>107950</xdr:colOff>
                    <xdr:row>8</xdr:row>
                    <xdr:rowOff>146050</xdr:rowOff>
                  </from>
                  <to>
                    <xdr:col>3</xdr:col>
                    <xdr:colOff>304800</xdr:colOff>
                    <xdr:row>8</xdr:row>
                    <xdr:rowOff>361950</xdr:rowOff>
                  </to>
                </anchor>
              </controlPr>
            </control>
          </mc:Choice>
        </mc:AlternateContent>
        <mc:AlternateContent xmlns:mc="http://schemas.openxmlformats.org/markup-compatibility/2006">
          <mc:Choice Requires="x14">
            <control shapeId="27699" r:id="rId19" name="Option Button 51">
              <controlPr defaultSize="0" autoFill="0" autoLine="0" autoPict="0">
                <anchor moveWithCells="1">
                  <from>
                    <xdr:col>4</xdr:col>
                    <xdr:colOff>114300</xdr:colOff>
                    <xdr:row>8</xdr:row>
                    <xdr:rowOff>146050</xdr:rowOff>
                  </from>
                  <to>
                    <xdr:col>4</xdr:col>
                    <xdr:colOff>317500</xdr:colOff>
                    <xdr:row>8</xdr:row>
                    <xdr:rowOff>374650</xdr:rowOff>
                  </to>
                </anchor>
              </controlPr>
            </control>
          </mc:Choice>
        </mc:AlternateContent>
        <mc:AlternateContent xmlns:mc="http://schemas.openxmlformats.org/markup-compatibility/2006">
          <mc:Choice Requires="x14">
            <control shapeId="27700" r:id="rId20" name="Group Box 52">
              <controlPr defaultSize="0" print="0" autoFill="0" autoPict="0">
                <anchor moveWithCells="1">
                  <from>
                    <xdr:col>2</xdr:col>
                    <xdr:colOff>0</xdr:colOff>
                    <xdr:row>9</xdr:row>
                    <xdr:rowOff>0</xdr:rowOff>
                  </from>
                  <to>
                    <xdr:col>5</xdr:col>
                    <xdr:colOff>0</xdr:colOff>
                    <xdr:row>10</xdr:row>
                    <xdr:rowOff>0</xdr:rowOff>
                  </to>
                </anchor>
              </controlPr>
            </control>
          </mc:Choice>
        </mc:AlternateContent>
        <mc:AlternateContent xmlns:mc="http://schemas.openxmlformats.org/markup-compatibility/2006">
          <mc:Choice Requires="x14">
            <control shapeId="27701" r:id="rId21" name="Option Button 53">
              <controlPr defaultSize="0" autoFill="0" autoLine="0" autoPict="0">
                <anchor moveWithCells="1">
                  <from>
                    <xdr:col>2</xdr:col>
                    <xdr:colOff>127000</xdr:colOff>
                    <xdr:row>9</xdr:row>
                    <xdr:rowOff>146050</xdr:rowOff>
                  </from>
                  <to>
                    <xdr:col>2</xdr:col>
                    <xdr:colOff>317500</xdr:colOff>
                    <xdr:row>9</xdr:row>
                    <xdr:rowOff>361950</xdr:rowOff>
                  </to>
                </anchor>
              </controlPr>
            </control>
          </mc:Choice>
        </mc:AlternateContent>
        <mc:AlternateContent xmlns:mc="http://schemas.openxmlformats.org/markup-compatibility/2006">
          <mc:Choice Requires="x14">
            <control shapeId="27702" r:id="rId22" name="Option Button 54">
              <controlPr defaultSize="0" autoFill="0" autoLine="0" autoPict="0">
                <anchor moveWithCells="1">
                  <from>
                    <xdr:col>3</xdr:col>
                    <xdr:colOff>107950</xdr:colOff>
                    <xdr:row>9</xdr:row>
                    <xdr:rowOff>146050</xdr:rowOff>
                  </from>
                  <to>
                    <xdr:col>3</xdr:col>
                    <xdr:colOff>304800</xdr:colOff>
                    <xdr:row>9</xdr:row>
                    <xdr:rowOff>361950</xdr:rowOff>
                  </to>
                </anchor>
              </controlPr>
            </control>
          </mc:Choice>
        </mc:AlternateContent>
        <mc:AlternateContent xmlns:mc="http://schemas.openxmlformats.org/markup-compatibility/2006">
          <mc:Choice Requires="x14">
            <control shapeId="27703" r:id="rId23" name="Option Button 55">
              <controlPr defaultSize="0" autoFill="0" autoLine="0" autoPict="0">
                <anchor moveWithCells="1">
                  <from>
                    <xdr:col>4</xdr:col>
                    <xdr:colOff>114300</xdr:colOff>
                    <xdr:row>9</xdr:row>
                    <xdr:rowOff>146050</xdr:rowOff>
                  </from>
                  <to>
                    <xdr:col>4</xdr:col>
                    <xdr:colOff>317500</xdr:colOff>
                    <xdr:row>9</xdr:row>
                    <xdr:rowOff>374650</xdr:rowOff>
                  </to>
                </anchor>
              </controlPr>
            </control>
          </mc:Choice>
        </mc:AlternateContent>
        <mc:AlternateContent xmlns:mc="http://schemas.openxmlformats.org/markup-compatibility/2006">
          <mc:Choice Requires="x14">
            <control shapeId="27704" r:id="rId24" name="Group Box 56">
              <controlPr defaultSize="0" print="0" autoFill="0" autoPict="0">
                <anchor moveWithCells="1">
                  <from>
                    <xdr:col>2</xdr:col>
                    <xdr:colOff>0</xdr:colOff>
                    <xdr:row>13</xdr:row>
                    <xdr:rowOff>0</xdr:rowOff>
                  </from>
                  <to>
                    <xdr:col>5</xdr:col>
                    <xdr:colOff>0</xdr:colOff>
                    <xdr:row>14</xdr:row>
                    <xdr:rowOff>0</xdr:rowOff>
                  </to>
                </anchor>
              </controlPr>
            </control>
          </mc:Choice>
        </mc:AlternateContent>
        <mc:AlternateContent xmlns:mc="http://schemas.openxmlformats.org/markup-compatibility/2006">
          <mc:Choice Requires="x14">
            <control shapeId="27705" r:id="rId25" name="Option Button 57">
              <controlPr defaultSize="0" autoFill="0" autoLine="0" autoPict="0">
                <anchor moveWithCells="1">
                  <from>
                    <xdr:col>3</xdr:col>
                    <xdr:colOff>127000</xdr:colOff>
                    <xdr:row>13</xdr:row>
                    <xdr:rowOff>146050</xdr:rowOff>
                  </from>
                  <to>
                    <xdr:col>3</xdr:col>
                    <xdr:colOff>323850</xdr:colOff>
                    <xdr:row>13</xdr:row>
                    <xdr:rowOff>361950</xdr:rowOff>
                  </to>
                </anchor>
              </controlPr>
            </control>
          </mc:Choice>
        </mc:AlternateContent>
        <mc:AlternateContent xmlns:mc="http://schemas.openxmlformats.org/markup-compatibility/2006">
          <mc:Choice Requires="x14">
            <control shapeId="27706" r:id="rId26" name="Option Button 58">
              <controlPr defaultSize="0" autoFill="0" autoLine="0" autoPict="0">
                <anchor moveWithCells="1">
                  <from>
                    <xdr:col>4</xdr:col>
                    <xdr:colOff>114300</xdr:colOff>
                    <xdr:row>13</xdr:row>
                    <xdr:rowOff>133350</xdr:rowOff>
                  </from>
                  <to>
                    <xdr:col>4</xdr:col>
                    <xdr:colOff>317500</xdr:colOff>
                    <xdr:row>13</xdr:row>
                    <xdr:rowOff>355600</xdr:rowOff>
                  </to>
                </anchor>
              </controlPr>
            </control>
          </mc:Choice>
        </mc:AlternateContent>
        <mc:AlternateContent xmlns:mc="http://schemas.openxmlformats.org/markup-compatibility/2006">
          <mc:Choice Requires="x14">
            <control shapeId="27707" r:id="rId27" name="Group Box 59">
              <controlPr defaultSize="0" print="0" autoFill="0" autoPict="0">
                <anchor moveWithCells="1">
                  <from>
                    <xdr:col>2</xdr:col>
                    <xdr:colOff>0</xdr:colOff>
                    <xdr:row>14</xdr:row>
                    <xdr:rowOff>0</xdr:rowOff>
                  </from>
                  <to>
                    <xdr:col>5</xdr:col>
                    <xdr:colOff>0</xdr:colOff>
                    <xdr:row>15</xdr:row>
                    <xdr:rowOff>0</xdr:rowOff>
                  </to>
                </anchor>
              </controlPr>
            </control>
          </mc:Choice>
        </mc:AlternateContent>
        <mc:AlternateContent xmlns:mc="http://schemas.openxmlformats.org/markup-compatibility/2006">
          <mc:Choice Requires="x14">
            <control shapeId="27708" r:id="rId28" name="Option Button 60">
              <controlPr defaultSize="0" autoFill="0" autoLine="0" autoPict="0">
                <anchor moveWithCells="1">
                  <from>
                    <xdr:col>3</xdr:col>
                    <xdr:colOff>127000</xdr:colOff>
                    <xdr:row>14</xdr:row>
                    <xdr:rowOff>146050</xdr:rowOff>
                  </from>
                  <to>
                    <xdr:col>3</xdr:col>
                    <xdr:colOff>323850</xdr:colOff>
                    <xdr:row>14</xdr:row>
                    <xdr:rowOff>361950</xdr:rowOff>
                  </to>
                </anchor>
              </controlPr>
            </control>
          </mc:Choice>
        </mc:AlternateContent>
        <mc:AlternateContent xmlns:mc="http://schemas.openxmlformats.org/markup-compatibility/2006">
          <mc:Choice Requires="x14">
            <control shapeId="27709" r:id="rId29" name="Option Button 61">
              <controlPr defaultSize="0" autoFill="0" autoLine="0" autoPict="0">
                <anchor moveWithCells="1">
                  <from>
                    <xdr:col>4</xdr:col>
                    <xdr:colOff>114300</xdr:colOff>
                    <xdr:row>14</xdr:row>
                    <xdr:rowOff>133350</xdr:rowOff>
                  </from>
                  <to>
                    <xdr:col>4</xdr:col>
                    <xdr:colOff>317500</xdr:colOff>
                    <xdr:row>14</xdr:row>
                    <xdr:rowOff>355600</xdr:rowOff>
                  </to>
                </anchor>
              </controlPr>
            </control>
          </mc:Choice>
        </mc:AlternateContent>
        <mc:AlternateContent xmlns:mc="http://schemas.openxmlformats.org/markup-compatibility/2006">
          <mc:Choice Requires="x14">
            <control shapeId="27710" r:id="rId30" name="Group Box 62">
              <controlPr defaultSize="0" print="0" autoFill="0" autoPict="0">
                <anchor moveWithCells="1">
                  <from>
                    <xdr:col>2</xdr:col>
                    <xdr:colOff>0</xdr:colOff>
                    <xdr:row>15</xdr:row>
                    <xdr:rowOff>0</xdr:rowOff>
                  </from>
                  <to>
                    <xdr:col>5</xdr:col>
                    <xdr:colOff>0</xdr:colOff>
                    <xdr:row>16</xdr:row>
                    <xdr:rowOff>0</xdr:rowOff>
                  </to>
                </anchor>
              </controlPr>
            </control>
          </mc:Choice>
        </mc:AlternateContent>
        <mc:AlternateContent xmlns:mc="http://schemas.openxmlformats.org/markup-compatibility/2006">
          <mc:Choice Requires="x14">
            <control shapeId="27711" r:id="rId31" name="Option Button 63">
              <controlPr defaultSize="0" autoFill="0" autoLine="0" autoPict="0">
                <anchor moveWithCells="1">
                  <from>
                    <xdr:col>3</xdr:col>
                    <xdr:colOff>127000</xdr:colOff>
                    <xdr:row>15</xdr:row>
                    <xdr:rowOff>146050</xdr:rowOff>
                  </from>
                  <to>
                    <xdr:col>3</xdr:col>
                    <xdr:colOff>323850</xdr:colOff>
                    <xdr:row>15</xdr:row>
                    <xdr:rowOff>361950</xdr:rowOff>
                  </to>
                </anchor>
              </controlPr>
            </control>
          </mc:Choice>
        </mc:AlternateContent>
        <mc:AlternateContent xmlns:mc="http://schemas.openxmlformats.org/markup-compatibility/2006">
          <mc:Choice Requires="x14">
            <control shapeId="27712" r:id="rId32" name="Option Button 64">
              <controlPr defaultSize="0" autoFill="0" autoLine="0" autoPict="0">
                <anchor moveWithCells="1">
                  <from>
                    <xdr:col>4</xdr:col>
                    <xdr:colOff>114300</xdr:colOff>
                    <xdr:row>15</xdr:row>
                    <xdr:rowOff>133350</xdr:rowOff>
                  </from>
                  <to>
                    <xdr:col>4</xdr:col>
                    <xdr:colOff>317500</xdr:colOff>
                    <xdr:row>15</xdr:row>
                    <xdr:rowOff>355600</xdr:rowOff>
                  </to>
                </anchor>
              </controlPr>
            </control>
          </mc:Choice>
        </mc:AlternateContent>
      </controls>
    </mc:Choice>
  </mc:AlternateContent>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CCFF99"/>
  </sheetPr>
  <dimension ref="B2:I16"/>
  <sheetViews>
    <sheetView showGridLines="0" showRowColHeaders="0" zoomScaleNormal="100" workbookViewId="0"/>
  </sheetViews>
  <sheetFormatPr defaultColWidth="8.7265625" defaultRowHeight="11.5" x14ac:dyDescent="0.35"/>
  <cols>
    <col min="1" max="1" width="8.7265625" style="122"/>
    <col min="2" max="2" width="50.7265625" style="122" customWidth="1"/>
    <col min="3" max="5" width="6.1796875" style="122" customWidth="1"/>
    <col min="6" max="6" width="42" style="122" customWidth="1"/>
    <col min="7" max="7" width="41.81640625" style="122" customWidth="1"/>
    <col min="8" max="8" width="8.7265625" style="215"/>
    <col min="9" max="9" width="8.7265625" style="142" hidden="1" customWidth="1"/>
    <col min="10" max="16384" width="8.7265625" style="122"/>
  </cols>
  <sheetData>
    <row r="2" spans="2:9" ht="15" customHeight="1" x14ac:dyDescent="0.35">
      <c r="B2" s="236" t="s">
        <v>45</v>
      </c>
      <c r="C2" s="237"/>
      <c r="D2" s="237"/>
      <c r="E2" s="237"/>
      <c r="F2" s="237"/>
      <c r="G2" s="238"/>
    </row>
    <row r="3" spans="2:9" ht="15" customHeight="1" x14ac:dyDescent="0.35">
      <c r="B3" s="257" t="s">
        <v>188</v>
      </c>
      <c r="C3" s="258"/>
      <c r="D3" s="258"/>
      <c r="E3" s="258"/>
      <c r="F3" s="258"/>
      <c r="G3" s="259"/>
    </row>
    <row r="4" spans="2:9" ht="22.5" customHeight="1" x14ac:dyDescent="0.35">
      <c r="B4" s="260" t="s">
        <v>148</v>
      </c>
      <c r="C4" s="262" t="s">
        <v>149</v>
      </c>
      <c r="D4" s="263"/>
      <c r="E4" s="264"/>
      <c r="F4" s="265" t="s">
        <v>150</v>
      </c>
      <c r="G4" s="265" t="s">
        <v>151</v>
      </c>
    </row>
    <row r="5" spans="2:9" s="145" customFormat="1" ht="15" customHeight="1" x14ac:dyDescent="0.35">
      <c r="B5" s="277"/>
      <c r="C5" s="94" t="s">
        <v>152</v>
      </c>
      <c r="D5" s="94" t="s">
        <v>47</v>
      </c>
      <c r="E5" s="94" t="s">
        <v>48</v>
      </c>
      <c r="F5" s="278"/>
      <c r="G5" s="278"/>
      <c r="H5" s="221"/>
      <c r="I5" s="112"/>
    </row>
    <row r="6" spans="2:9" ht="40" customHeight="1" x14ac:dyDescent="0.35">
      <c r="B6" s="47" t="s">
        <v>189</v>
      </c>
      <c r="C6" s="61"/>
      <c r="D6" s="61"/>
      <c r="E6" s="61"/>
      <c r="F6" s="71" t="s">
        <v>190</v>
      </c>
      <c r="G6" s="52"/>
      <c r="H6" s="123">
        <v>3</v>
      </c>
      <c r="I6" s="123"/>
    </row>
    <row r="7" spans="2:9" ht="40" customHeight="1" x14ac:dyDescent="0.35">
      <c r="B7" s="47" t="s">
        <v>191</v>
      </c>
      <c r="C7" s="61"/>
      <c r="D7" s="61"/>
      <c r="E7" s="61"/>
      <c r="F7" s="52" t="s">
        <v>193</v>
      </c>
      <c r="G7" s="52" t="s">
        <v>187</v>
      </c>
      <c r="H7" s="123">
        <v>3</v>
      </c>
      <c r="I7" s="123"/>
    </row>
    <row r="8" spans="2:9" ht="40" customHeight="1" x14ac:dyDescent="0.35">
      <c r="B8" s="47" t="s">
        <v>192</v>
      </c>
      <c r="C8" s="61"/>
      <c r="D8" s="61"/>
      <c r="E8" s="61"/>
      <c r="F8" s="52" t="s">
        <v>194</v>
      </c>
      <c r="G8" s="52"/>
      <c r="H8" s="123">
        <v>3</v>
      </c>
      <c r="I8" s="123"/>
    </row>
    <row r="9" spans="2:9" s="114" customFormat="1" ht="7.5" customHeight="1" x14ac:dyDescent="0.35">
      <c r="B9" s="56"/>
      <c r="C9" s="146"/>
      <c r="D9" s="146"/>
      <c r="E9" s="146"/>
      <c r="F9" s="116"/>
      <c r="G9" s="116"/>
      <c r="H9" s="223"/>
      <c r="I9" s="137"/>
    </row>
    <row r="10" spans="2:9" s="114" customFormat="1" ht="30" customHeight="1" x14ac:dyDescent="0.35">
      <c r="B10" s="127" t="s">
        <v>46</v>
      </c>
      <c r="C10" s="249" t="str">
        <f>IF(I10&lt;1,"",IF(I10&lt;=1.5,"onvoldoende",IF(I10&gt;1.5,"voldoende")))</f>
        <v>voldoende</v>
      </c>
      <c r="D10" s="250"/>
      <c r="E10" s="251"/>
      <c r="F10" s="158"/>
      <c r="G10" s="147"/>
      <c r="H10" s="223"/>
      <c r="I10" s="110">
        <f>IF(H6=1,1,IF(H7=1,1,IF(H8=1,1,IF(AVERAGE(H6:H8)&gt;1,AVERAGE(H6:H8)))))</f>
        <v>3</v>
      </c>
    </row>
    <row r="11" spans="2:9" ht="30" customHeight="1" x14ac:dyDescent="0.35">
      <c r="B11" s="72" t="s">
        <v>168</v>
      </c>
      <c r="C11" s="167" t="s">
        <v>173</v>
      </c>
      <c r="D11" s="167" t="s">
        <v>47</v>
      </c>
      <c r="E11" s="167" t="s">
        <v>48</v>
      </c>
      <c r="F11" s="154"/>
      <c r="G11" s="155"/>
      <c r="H11" s="221"/>
      <c r="I11" s="144"/>
    </row>
    <row r="12" spans="2:9" ht="40" customHeight="1" x14ac:dyDescent="0.35">
      <c r="B12" s="156"/>
      <c r="C12" s="133" t="s">
        <v>57</v>
      </c>
      <c r="D12" s="148"/>
      <c r="E12" s="148"/>
      <c r="F12" s="52"/>
      <c r="G12" s="52"/>
      <c r="H12" s="123">
        <v>1</v>
      </c>
      <c r="I12" s="111">
        <f>IF(H12=1,0,IF(H12&gt;1,1))</f>
        <v>0</v>
      </c>
    </row>
    <row r="13" spans="2:9" ht="40" customHeight="1" x14ac:dyDescent="0.35">
      <c r="B13" s="156"/>
      <c r="C13" s="134" t="s">
        <v>57</v>
      </c>
      <c r="D13" s="85"/>
      <c r="E13" s="85"/>
      <c r="F13" s="52"/>
      <c r="G13" s="52"/>
      <c r="H13" s="123">
        <v>0</v>
      </c>
      <c r="I13" s="112" t="b">
        <f>IF(H13=1,0,IF(H13&gt;1,1))</f>
        <v>0</v>
      </c>
    </row>
    <row r="14" spans="2:9" ht="40" customHeight="1" x14ac:dyDescent="0.35">
      <c r="B14" s="156"/>
      <c r="C14" s="135" t="s">
        <v>57</v>
      </c>
      <c r="D14" s="96"/>
      <c r="E14" s="96"/>
      <c r="F14" s="52"/>
      <c r="G14" s="52"/>
      <c r="H14" s="123">
        <v>1</v>
      </c>
      <c r="I14" s="112">
        <f>IF(H14=1,0,IF(H14&gt;1,1))</f>
        <v>0</v>
      </c>
    </row>
    <row r="15" spans="2:9" s="114" customFormat="1" ht="7.5" customHeight="1" x14ac:dyDescent="0.35">
      <c r="B15" s="146"/>
      <c r="C15" s="146"/>
      <c r="D15" s="146"/>
      <c r="E15" s="146"/>
      <c r="F15" s="116"/>
      <c r="G15" s="116"/>
      <c r="H15" s="223"/>
      <c r="I15" s="143"/>
    </row>
    <row r="16" spans="2:9" s="152" customFormat="1" ht="30" customHeight="1" x14ac:dyDescent="0.35">
      <c r="B16" s="43" t="s">
        <v>169</v>
      </c>
      <c r="C16" s="252" t="str">
        <f>IF(I10&lt;1,"",IF(I10&lt;=1.5,"onvoldoende",IF(I16=I10,"voldoende",IF(I16&gt;I10,"goed"))))</f>
        <v>voldoende</v>
      </c>
      <c r="D16" s="252"/>
      <c r="E16" s="252"/>
      <c r="F16" s="284"/>
      <c r="G16" s="285"/>
      <c r="H16" s="224"/>
      <c r="I16" s="115">
        <f>I10+I12+I13+I14</f>
        <v>3</v>
      </c>
    </row>
  </sheetData>
  <sheetProtection algorithmName="SHA-512" hashValue="9XnxYWOmUJ7nFijIkg1HB5nt3N8ZEdBl5mBd1Qzw4kPAhmNOkgGnc+/MRsTERBC8GSa7xIRp0g8JrwqtUf6DFw==" saltValue="u4I+2DE6ypIOq2OO9eE6ZA==" spinCount="100000" sheet="1" objects="1" scenarios="1"/>
  <mergeCells count="9">
    <mergeCell ref="F16:G16"/>
    <mergeCell ref="B2:G2"/>
    <mergeCell ref="B3:G3"/>
    <mergeCell ref="B4:B5"/>
    <mergeCell ref="C4:E4"/>
    <mergeCell ref="F4:F5"/>
    <mergeCell ref="G4:G5"/>
    <mergeCell ref="C10:E10"/>
    <mergeCell ref="C16:E16"/>
  </mergeCells>
  <conditionalFormatting sqref="C15">
    <cfRule type="expression" dxfId="84" priority="37">
      <formula>H15=1</formula>
    </cfRule>
  </conditionalFormatting>
  <conditionalFormatting sqref="D15">
    <cfRule type="expression" dxfId="83" priority="36">
      <formula>H15=2</formula>
    </cfRule>
  </conditionalFormatting>
  <conditionalFormatting sqref="E15">
    <cfRule type="expression" dxfId="82" priority="35">
      <formula>H15=3</formula>
    </cfRule>
  </conditionalFormatting>
  <conditionalFormatting sqref="C9">
    <cfRule type="expression" dxfId="81" priority="25">
      <formula>H9=1</formula>
    </cfRule>
  </conditionalFormatting>
  <conditionalFormatting sqref="D9">
    <cfRule type="expression" dxfId="80" priority="24">
      <formula>H9=2</formula>
    </cfRule>
  </conditionalFormatting>
  <conditionalFormatting sqref="E9">
    <cfRule type="expression" dxfId="79" priority="23">
      <formula>H9=3</formula>
    </cfRule>
  </conditionalFormatting>
  <conditionalFormatting sqref="D12">
    <cfRule type="expression" dxfId="78" priority="22">
      <formula>H12=1</formula>
    </cfRule>
  </conditionalFormatting>
  <conditionalFormatting sqref="E12">
    <cfRule type="expression" dxfId="77" priority="21">
      <formula>H12=2</formula>
    </cfRule>
  </conditionalFormatting>
  <conditionalFormatting sqref="D13">
    <cfRule type="expression" dxfId="76" priority="20">
      <formula>H13=1</formula>
    </cfRule>
  </conditionalFormatting>
  <conditionalFormatting sqref="E13">
    <cfRule type="expression" dxfId="75" priority="19">
      <formula>H13=2</formula>
    </cfRule>
  </conditionalFormatting>
  <conditionalFormatting sqref="D14">
    <cfRule type="expression" dxfId="74" priority="18">
      <formula>H14=1</formula>
    </cfRule>
  </conditionalFormatting>
  <conditionalFormatting sqref="E14">
    <cfRule type="expression" dxfId="73" priority="17">
      <formula>H14=2</formula>
    </cfRule>
  </conditionalFormatting>
  <conditionalFormatting sqref="C10">
    <cfRule type="expression" dxfId="72" priority="15">
      <formula>I10&lt;=1.5</formula>
    </cfRule>
    <cfRule type="expression" dxfId="71" priority="16">
      <formula>I10&gt;1.5</formula>
    </cfRule>
  </conditionalFormatting>
  <conditionalFormatting sqref="C16">
    <cfRule type="expression" dxfId="70" priority="10">
      <formula>I10&lt;=1.5</formula>
    </cfRule>
    <cfRule type="expression" dxfId="69" priority="14">
      <formula>I10&gt;1.5</formula>
    </cfRule>
  </conditionalFormatting>
  <conditionalFormatting sqref="C16:E16">
    <cfRule type="expression" dxfId="68" priority="11">
      <formula>I16=I10+3</formula>
    </cfRule>
    <cfRule type="expression" dxfId="67" priority="12">
      <formula>I16=I10+2</formula>
    </cfRule>
    <cfRule type="expression" dxfId="66" priority="13">
      <formula>I16=I10+1</formula>
    </cfRule>
  </conditionalFormatting>
  <conditionalFormatting sqref="C6">
    <cfRule type="expression" dxfId="65" priority="9">
      <formula>H6=1</formula>
    </cfRule>
  </conditionalFormatting>
  <conditionalFormatting sqref="D6">
    <cfRule type="expression" dxfId="64" priority="8">
      <formula>H6=2</formula>
    </cfRule>
  </conditionalFormatting>
  <conditionalFormatting sqref="E6">
    <cfRule type="expression" dxfId="63" priority="7">
      <formula>H6=3</formula>
    </cfRule>
  </conditionalFormatting>
  <conditionalFormatting sqref="C7">
    <cfRule type="expression" dxfId="62" priority="6">
      <formula>H7=1</formula>
    </cfRule>
  </conditionalFormatting>
  <conditionalFormatting sqref="D7">
    <cfRule type="expression" dxfId="61" priority="5">
      <formula>H7=2</formula>
    </cfRule>
  </conditionalFormatting>
  <conditionalFormatting sqref="E7">
    <cfRule type="expression" dxfId="60" priority="4">
      <formula>H7=3</formula>
    </cfRule>
  </conditionalFormatting>
  <conditionalFormatting sqref="C8">
    <cfRule type="expression" dxfId="59" priority="3">
      <formula>H8=1</formula>
    </cfRule>
  </conditionalFormatting>
  <conditionalFormatting sqref="D8">
    <cfRule type="expression" dxfId="58" priority="2">
      <formula>H8=2</formula>
    </cfRule>
  </conditionalFormatting>
  <conditionalFormatting sqref="E8">
    <cfRule type="expression" dxfId="57" priority="1">
      <formula>H8=3</formula>
    </cfRule>
  </conditionalFormatting>
  <pageMargins left="0.7" right="0.7" top="0.75" bottom="0.75" header="0.3" footer="0.3"/>
  <pageSetup paperSize="9" scale="86"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28701" r:id="rId4" name="Group Box 29">
              <controlPr defaultSize="0" print="0" autoFill="0" autoPict="0">
                <anchor moveWithCells="1">
                  <from>
                    <xdr:col>2</xdr:col>
                    <xdr:colOff>0</xdr:colOff>
                    <xdr:row>11</xdr:row>
                    <xdr:rowOff>0</xdr:rowOff>
                  </from>
                  <to>
                    <xdr:col>5</xdr:col>
                    <xdr:colOff>0</xdr:colOff>
                    <xdr:row>12</xdr:row>
                    <xdr:rowOff>0</xdr:rowOff>
                  </to>
                </anchor>
              </controlPr>
            </control>
          </mc:Choice>
        </mc:AlternateContent>
        <mc:AlternateContent xmlns:mc="http://schemas.openxmlformats.org/markup-compatibility/2006">
          <mc:Choice Requires="x14">
            <control shapeId="28702" r:id="rId5" name="Option Button 30">
              <controlPr defaultSize="0" autoFill="0" autoLine="0" autoPict="0">
                <anchor moveWithCells="1">
                  <from>
                    <xdr:col>3</xdr:col>
                    <xdr:colOff>127000</xdr:colOff>
                    <xdr:row>11</xdr:row>
                    <xdr:rowOff>146050</xdr:rowOff>
                  </from>
                  <to>
                    <xdr:col>3</xdr:col>
                    <xdr:colOff>323850</xdr:colOff>
                    <xdr:row>11</xdr:row>
                    <xdr:rowOff>361950</xdr:rowOff>
                  </to>
                </anchor>
              </controlPr>
            </control>
          </mc:Choice>
        </mc:AlternateContent>
        <mc:AlternateContent xmlns:mc="http://schemas.openxmlformats.org/markup-compatibility/2006">
          <mc:Choice Requires="x14">
            <control shapeId="28703" r:id="rId6" name="Option Button 31">
              <controlPr defaultSize="0" autoFill="0" autoLine="0" autoPict="0">
                <anchor moveWithCells="1">
                  <from>
                    <xdr:col>4</xdr:col>
                    <xdr:colOff>114300</xdr:colOff>
                    <xdr:row>11</xdr:row>
                    <xdr:rowOff>133350</xdr:rowOff>
                  </from>
                  <to>
                    <xdr:col>4</xdr:col>
                    <xdr:colOff>317500</xdr:colOff>
                    <xdr:row>11</xdr:row>
                    <xdr:rowOff>355600</xdr:rowOff>
                  </to>
                </anchor>
              </controlPr>
            </control>
          </mc:Choice>
        </mc:AlternateContent>
        <mc:AlternateContent xmlns:mc="http://schemas.openxmlformats.org/markup-compatibility/2006">
          <mc:Choice Requires="x14">
            <control shapeId="28704" r:id="rId7" name="Group Box 32">
              <controlPr defaultSize="0" print="0" autoFill="0" autoPict="0">
                <anchor moveWithCells="1">
                  <from>
                    <xdr:col>2</xdr:col>
                    <xdr:colOff>0</xdr:colOff>
                    <xdr:row>12</xdr:row>
                    <xdr:rowOff>0</xdr:rowOff>
                  </from>
                  <to>
                    <xdr:col>5</xdr:col>
                    <xdr:colOff>0</xdr:colOff>
                    <xdr:row>13</xdr:row>
                    <xdr:rowOff>0</xdr:rowOff>
                  </to>
                </anchor>
              </controlPr>
            </control>
          </mc:Choice>
        </mc:AlternateContent>
        <mc:AlternateContent xmlns:mc="http://schemas.openxmlformats.org/markup-compatibility/2006">
          <mc:Choice Requires="x14">
            <control shapeId="28705" r:id="rId8" name="Option Button 33">
              <controlPr defaultSize="0" autoFill="0" autoLine="0" autoPict="0">
                <anchor moveWithCells="1">
                  <from>
                    <xdr:col>3</xdr:col>
                    <xdr:colOff>127000</xdr:colOff>
                    <xdr:row>12</xdr:row>
                    <xdr:rowOff>146050</xdr:rowOff>
                  </from>
                  <to>
                    <xdr:col>3</xdr:col>
                    <xdr:colOff>323850</xdr:colOff>
                    <xdr:row>12</xdr:row>
                    <xdr:rowOff>361950</xdr:rowOff>
                  </to>
                </anchor>
              </controlPr>
            </control>
          </mc:Choice>
        </mc:AlternateContent>
        <mc:AlternateContent xmlns:mc="http://schemas.openxmlformats.org/markup-compatibility/2006">
          <mc:Choice Requires="x14">
            <control shapeId="28706" r:id="rId9" name="Option Button 34">
              <controlPr defaultSize="0" autoFill="0" autoLine="0" autoPict="0">
                <anchor moveWithCells="1">
                  <from>
                    <xdr:col>4</xdr:col>
                    <xdr:colOff>114300</xdr:colOff>
                    <xdr:row>12</xdr:row>
                    <xdr:rowOff>133350</xdr:rowOff>
                  </from>
                  <to>
                    <xdr:col>4</xdr:col>
                    <xdr:colOff>317500</xdr:colOff>
                    <xdr:row>12</xdr:row>
                    <xdr:rowOff>355600</xdr:rowOff>
                  </to>
                </anchor>
              </controlPr>
            </control>
          </mc:Choice>
        </mc:AlternateContent>
        <mc:AlternateContent xmlns:mc="http://schemas.openxmlformats.org/markup-compatibility/2006">
          <mc:Choice Requires="x14">
            <control shapeId="28707" r:id="rId10" name="Group Box 35">
              <controlPr defaultSize="0" print="0" autoFill="0" autoPict="0">
                <anchor moveWithCells="1">
                  <from>
                    <xdr:col>2</xdr:col>
                    <xdr:colOff>0</xdr:colOff>
                    <xdr:row>13</xdr:row>
                    <xdr:rowOff>0</xdr:rowOff>
                  </from>
                  <to>
                    <xdr:col>5</xdr:col>
                    <xdr:colOff>0</xdr:colOff>
                    <xdr:row>14</xdr:row>
                    <xdr:rowOff>0</xdr:rowOff>
                  </to>
                </anchor>
              </controlPr>
            </control>
          </mc:Choice>
        </mc:AlternateContent>
        <mc:AlternateContent xmlns:mc="http://schemas.openxmlformats.org/markup-compatibility/2006">
          <mc:Choice Requires="x14">
            <control shapeId="28708" r:id="rId11" name="Option Button 36">
              <controlPr defaultSize="0" autoFill="0" autoLine="0" autoPict="0">
                <anchor moveWithCells="1">
                  <from>
                    <xdr:col>3</xdr:col>
                    <xdr:colOff>127000</xdr:colOff>
                    <xdr:row>13</xdr:row>
                    <xdr:rowOff>146050</xdr:rowOff>
                  </from>
                  <to>
                    <xdr:col>3</xdr:col>
                    <xdr:colOff>323850</xdr:colOff>
                    <xdr:row>13</xdr:row>
                    <xdr:rowOff>361950</xdr:rowOff>
                  </to>
                </anchor>
              </controlPr>
            </control>
          </mc:Choice>
        </mc:AlternateContent>
        <mc:AlternateContent xmlns:mc="http://schemas.openxmlformats.org/markup-compatibility/2006">
          <mc:Choice Requires="x14">
            <control shapeId="28709" r:id="rId12" name="Option Button 37">
              <controlPr defaultSize="0" autoFill="0" autoLine="0" autoPict="0">
                <anchor moveWithCells="1">
                  <from>
                    <xdr:col>4</xdr:col>
                    <xdr:colOff>114300</xdr:colOff>
                    <xdr:row>13</xdr:row>
                    <xdr:rowOff>133350</xdr:rowOff>
                  </from>
                  <to>
                    <xdr:col>4</xdr:col>
                    <xdr:colOff>317500</xdr:colOff>
                    <xdr:row>13</xdr:row>
                    <xdr:rowOff>355600</xdr:rowOff>
                  </to>
                </anchor>
              </controlPr>
            </control>
          </mc:Choice>
        </mc:AlternateContent>
        <mc:AlternateContent xmlns:mc="http://schemas.openxmlformats.org/markup-compatibility/2006">
          <mc:Choice Requires="x14">
            <control shapeId="28710" r:id="rId13" name="Group Box 38">
              <controlPr defaultSize="0" print="0" autoFill="0" autoPict="0">
                <anchor moveWithCells="1">
                  <from>
                    <xdr:col>2</xdr:col>
                    <xdr:colOff>0</xdr:colOff>
                    <xdr:row>5</xdr:row>
                    <xdr:rowOff>0</xdr:rowOff>
                  </from>
                  <to>
                    <xdr:col>5</xdr:col>
                    <xdr:colOff>0</xdr:colOff>
                    <xdr:row>6</xdr:row>
                    <xdr:rowOff>0</xdr:rowOff>
                  </to>
                </anchor>
              </controlPr>
            </control>
          </mc:Choice>
        </mc:AlternateContent>
        <mc:AlternateContent xmlns:mc="http://schemas.openxmlformats.org/markup-compatibility/2006">
          <mc:Choice Requires="x14">
            <control shapeId="28711" r:id="rId14" name="Option Button 39">
              <controlPr defaultSize="0" autoFill="0" autoLine="0" autoPict="0">
                <anchor moveWithCells="1">
                  <from>
                    <xdr:col>2</xdr:col>
                    <xdr:colOff>127000</xdr:colOff>
                    <xdr:row>5</xdr:row>
                    <xdr:rowOff>146050</xdr:rowOff>
                  </from>
                  <to>
                    <xdr:col>2</xdr:col>
                    <xdr:colOff>317500</xdr:colOff>
                    <xdr:row>5</xdr:row>
                    <xdr:rowOff>361950</xdr:rowOff>
                  </to>
                </anchor>
              </controlPr>
            </control>
          </mc:Choice>
        </mc:AlternateContent>
        <mc:AlternateContent xmlns:mc="http://schemas.openxmlformats.org/markup-compatibility/2006">
          <mc:Choice Requires="x14">
            <control shapeId="28712" r:id="rId15" name="Option Button 40">
              <controlPr defaultSize="0" autoFill="0" autoLine="0" autoPict="0">
                <anchor moveWithCells="1">
                  <from>
                    <xdr:col>3</xdr:col>
                    <xdr:colOff>107950</xdr:colOff>
                    <xdr:row>5</xdr:row>
                    <xdr:rowOff>146050</xdr:rowOff>
                  </from>
                  <to>
                    <xdr:col>3</xdr:col>
                    <xdr:colOff>304800</xdr:colOff>
                    <xdr:row>5</xdr:row>
                    <xdr:rowOff>361950</xdr:rowOff>
                  </to>
                </anchor>
              </controlPr>
            </control>
          </mc:Choice>
        </mc:AlternateContent>
        <mc:AlternateContent xmlns:mc="http://schemas.openxmlformats.org/markup-compatibility/2006">
          <mc:Choice Requires="x14">
            <control shapeId="28713" r:id="rId16" name="Option Button 41">
              <controlPr defaultSize="0" autoFill="0" autoLine="0" autoPict="0">
                <anchor moveWithCells="1">
                  <from>
                    <xdr:col>4</xdr:col>
                    <xdr:colOff>114300</xdr:colOff>
                    <xdr:row>5</xdr:row>
                    <xdr:rowOff>146050</xdr:rowOff>
                  </from>
                  <to>
                    <xdr:col>4</xdr:col>
                    <xdr:colOff>317500</xdr:colOff>
                    <xdr:row>5</xdr:row>
                    <xdr:rowOff>374650</xdr:rowOff>
                  </to>
                </anchor>
              </controlPr>
            </control>
          </mc:Choice>
        </mc:AlternateContent>
        <mc:AlternateContent xmlns:mc="http://schemas.openxmlformats.org/markup-compatibility/2006">
          <mc:Choice Requires="x14">
            <control shapeId="28714" r:id="rId17" name="Group Box 42">
              <controlPr defaultSize="0" print="0" autoFill="0" autoPict="0">
                <anchor moveWithCells="1">
                  <from>
                    <xdr:col>2</xdr:col>
                    <xdr:colOff>0</xdr:colOff>
                    <xdr:row>6</xdr:row>
                    <xdr:rowOff>0</xdr:rowOff>
                  </from>
                  <to>
                    <xdr:col>5</xdr:col>
                    <xdr:colOff>0</xdr:colOff>
                    <xdr:row>7</xdr:row>
                    <xdr:rowOff>0</xdr:rowOff>
                  </to>
                </anchor>
              </controlPr>
            </control>
          </mc:Choice>
        </mc:AlternateContent>
        <mc:AlternateContent xmlns:mc="http://schemas.openxmlformats.org/markup-compatibility/2006">
          <mc:Choice Requires="x14">
            <control shapeId="28715" r:id="rId18" name="Option Button 43">
              <controlPr defaultSize="0" autoFill="0" autoLine="0" autoPict="0">
                <anchor moveWithCells="1">
                  <from>
                    <xdr:col>2</xdr:col>
                    <xdr:colOff>127000</xdr:colOff>
                    <xdr:row>6</xdr:row>
                    <xdr:rowOff>146050</xdr:rowOff>
                  </from>
                  <to>
                    <xdr:col>2</xdr:col>
                    <xdr:colOff>317500</xdr:colOff>
                    <xdr:row>6</xdr:row>
                    <xdr:rowOff>361950</xdr:rowOff>
                  </to>
                </anchor>
              </controlPr>
            </control>
          </mc:Choice>
        </mc:AlternateContent>
        <mc:AlternateContent xmlns:mc="http://schemas.openxmlformats.org/markup-compatibility/2006">
          <mc:Choice Requires="x14">
            <control shapeId="28716" r:id="rId19" name="Option Button 44">
              <controlPr defaultSize="0" autoFill="0" autoLine="0" autoPict="0">
                <anchor moveWithCells="1">
                  <from>
                    <xdr:col>3</xdr:col>
                    <xdr:colOff>107950</xdr:colOff>
                    <xdr:row>6</xdr:row>
                    <xdr:rowOff>146050</xdr:rowOff>
                  </from>
                  <to>
                    <xdr:col>3</xdr:col>
                    <xdr:colOff>304800</xdr:colOff>
                    <xdr:row>6</xdr:row>
                    <xdr:rowOff>361950</xdr:rowOff>
                  </to>
                </anchor>
              </controlPr>
            </control>
          </mc:Choice>
        </mc:AlternateContent>
        <mc:AlternateContent xmlns:mc="http://schemas.openxmlformats.org/markup-compatibility/2006">
          <mc:Choice Requires="x14">
            <control shapeId="28717" r:id="rId20" name="Option Button 45">
              <controlPr defaultSize="0" autoFill="0" autoLine="0" autoPict="0">
                <anchor moveWithCells="1">
                  <from>
                    <xdr:col>4</xdr:col>
                    <xdr:colOff>114300</xdr:colOff>
                    <xdr:row>6</xdr:row>
                    <xdr:rowOff>146050</xdr:rowOff>
                  </from>
                  <to>
                    <xdr:col>4</xdr:col>
                    <xdr:colOff>317500</xdr:colOff>
                    <xdr:row>6</xdr:row>
                    <xdr:rowOff>374650</xdr:rowOff>
                  </to>
                </anchor>
              </controlPr>
            </control>
          </mc:Choice>
        </mc:AlternateContent>
        <mc:AlternateContent xmlns:mc="http://schemas.openxmlformats.org/markup-compatibility/2006">
          <mc:Choice Requires="x14">
            <control shapeId="28718" r:id="rId21" name="Group Box 46">
              <controlPr defaultSize="0" print="0" autoFill="0" autoPict="0">
                <anchor moveWithCells="1">
                  <from>
                    <xdr:col>2</xdr:col>
                    <xdr:colOff>0</xdr:colOff>
                    <xdr:row>7</xdr:row>
                    <xdr:rowOff>0</xdr:rowOff>
                  </from>
                  <to>
                    <xdr:col>5</xdr:col>
                    <xdr:colOff>0</xdr:colOff>
                    <xdr:row>8</xdr:row>
                    <xdr:rowOff>0</xdr:rowOff>
                  </to>
                </anchor>
              </controlPr>
            </control>
          </mc:Choice>
        </mc:AlternateContent>
        <mc:AlternateContent xmlns:mc="http://schemas.openxmlformats.org/markup-compatibility/2006">
          <mc:Choice Requires="x14">
            <control shapeId="28719" r:id="rId22" name="Option Button 47">
              <controlPr defaultSize="0" autoFill="0" autoLine="0" autoPict="0">
                <anchor moveWithCells="1">
                  <from>
                    <xdr:col>2</xdr:col>
                    <xdr:colOff>127000</xdr:colOff>
                    <xdr:row>7</xdr:row>
                    <xdr:rowOff>146050</xdr:rowOff>
                  </from>
                  <to>
                    <xdr:col>2</xdr:col>
                    <xdr:colOff>317500</xdr:colOff>
                    <xdr:row>7</xdr:row>
                    <xdr:rowOff>361950</xdr:rowOff>
                  </to>
                </anchor>
              </controlPr>
            </control>
          </mc:Choice>
        </mc:AlternateContent>
        <mc:AlternateContent xmlns:mc="http://schemas.openxmlformats.org/markup-compatibility/2006">
          <mc:Choice Requires="x14">
            <control shapeId="28720" r:id="rId23" name="Option Button 48">
              <controlPr defaultSize="0" autoFill="0" autoLine="0" autoPict="0">
                <anchor moveWithCells="1">
                  <from>
                    <xdr:col>3</xdr:col>
                    <xdr:colOff>107950</xdr:colOff>
                    <xdr:row>7</xdr:row>
                    <xdr:rowOff>146050</xdr:rowOff>
                  </from>
                  <to>
                    <xdr:col>3</xdr:col>
                    <xdr:colOff>304800</xdr:colOff>
                    <xdr:row>7</xdr:row>
                    <xdr:rowOff>361950</xdr:rowOff>
                  </to>
                </anchor>
              </controlPr>
            </control>
          </mc:Choice>
        </mc:AlternateContent>
        <mc:AlternateContent xmlns:mc="http://schemas.openxmlformats.org/markup-compatibility/2006">
          <mc:Choice Requires="x14">
            <control shapeId="28721" r:id="rId24" name="Option Button 49">
              <controlPr defaultSize="0" autoFill="0" autoLine="0" autoPict="0">
                <anchor moveWithCells="1">
                  <from>
                    <xdr:col>4</xdr:col>
                    <xdr:colOff>114300</xdr:colOff>
                    <xdr:row>7</xdr:row>
                    <xdr:rowOff>146050</xdr:rowOff>
                  </from>
                  <to>
                    <xdr:col>4</xdr:col>
                    <xdr:colOff>317500</xdr:colOff>
                    <xdr:row>7</xdr:row>
                    <xdr:rowOff>374650</xdr:rowOff>
                  </to>
                </anchor>
              </controlPr>
            </control>
          </mc:Choice>
        </mc:AlternateContent>
      </controls>
    </mc:Choice>
  </mc:AlternateContent>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66CCFF"/>
  </sheetPr>
  <dimension ref="B2:H19"/>
  <sheetViews>
    <sheetView showGridLines="0" showRowColHeaders="0" topLeftCell="A4" zoomScaleNormal="100" workbookViewId="0">
      <selection activeCell="I19" sqref="I19"/>
    </sheetView>
  </sheetViews>
  <sheetFormatPr defaultColWidth="8.7265625" defaultRowHeight="13" x14ac:dyDescent="0.35"/>
  <cols>
    <col min="1" max="1" width="8.7265625" style="2"/>
    <col min="2" max="3" width="51.1796875" style="2" customWidth="1"/>
    <col min="4" max="4" width="23.81640625" style="2" customWidth="1"/>
    <col min="5" max="5" width="24" style="2" customWidth="1"/>
    <col min="6" max="7" width="6.1796875" style="2" customWidth="1"/>
    <col min="8" max="8" width="8.7265625" style="227"/>
    <col min="9" max="16384" width="8.7265625" style="2"/>
  </cols>
  <sheetData>
    <row r="2" spans="2:8" ht="30" customHeight="1" x14ac:dyDescent="0.35">
      <c r="B2" s="288" t="s">
        <v>247</v>
      </c>
      <c r="C2" s="289"/>
      <c r="D2" s="289"/>
      <c r="E2" s="289"/>
      <c r="F2" s="289"/>
      <c r="G2" s="290"/>
    </row>
    <row r="4" spans="2:8" ht="30" customHeight="1" x14ac:dyDescent="0.35">
      <c r="B4" s="225" t="s">
        <v>5</v>
      </c>
      <c r="C4" s="225" t="s">
        <v>6</v>
      </c>
      <c r="D4" s="225" t="s">
        <v>7</v>
      </c>
      <c r="E4" s="226" t="s">
        <v>8</v>
      </c>
      <c r="F4" s="286" t="s">
        <v>248</v>
      </c>
      <c r="G4" s="287"/>
    </row>
    <row r="5" spans="2:8" ht="35.15" customHeight="1" x14ac:dyDescent="0.35">
      <c r="B5" s="35"/>
      <c r="C5" s="35"/>
      <c r="D5" s="35"/>
      <c r="E5" s="36"/>
      <c r="F5" s="18"/>
      <c r="G5" s="18"/>
      <c r="H5" s="201"/>
    </row>
    <row r="6" spans="2:8" ht="35.15" customHeight="1" x14ac:dyDescent="0.35">
      <c r="B6" s="35"/>
      <c r="C6" s="35"/>
      <c r="D6" s="35"/>
      <c r="E6" s="36"/>
      <c r="F6" s="18"/>
      <c r="G6" s="18"/>
      <c r="H6" s="201"/>
    </row>
    <row r="7" spans="2:8" ht="35.15" customHeight="1" x14ac:dyDescent="0.35">
      <c r="B7" s="35"/>
      <c r="C7" s="35"/>
      <c r="D7" s="35"/>
      <c r="E7" s="36"/>
      <c r="F7" s="18"/>
      <c r="G7" s="18"/>
      <c r="H7" s="201"/>
    </row>
    <row r="8" spans="2:8" ht="35.15" customHeight="1" x14ac:dyDescent="0.35">
      <c r="B8" s="35"/>
      <c r="C8" s="35"/>
      <c r="D8" s="35"/>
      <c r="E8" s="36"/>
      <c r="F8" s="18"/>
      <c r="G8" s="18"/>
      <c r="H8" s="201"/>
    </row>
    <row r="9" spans="2:8" ht="35.15" customHeight="1" x14ac:dyDescent="0.35">
      <c r="B9" s="35"/>
      <c r="C9" s="35"/>
      <c r="D9" s="35"/>
      <c r="E9" s="36"/>
      <c r="F9" s="18"/>
      <c r="G9" s="18"/>
      <c r="H9" s="201"/>
    </row>
    <row r="10" spans="2:8" ht="35.15" customHeight="1" x14ac:dyDescent="0.35">
      <c r="B10" s="35"/>
      <c r="C10" s="35" t="s">
        <v>249</v>
      </c>
      <c r="D10" s="35"/>
      <c r="E10" s="36"/>
      <c r="F10" s="18"/>
      <c r="G10" s="18"/>
      <c r="H10" s="201"/>
    </row>
    <row r="11" spans="2:8" ht="35.15" customHeight="1" x14ac:dyDescent="0.35">
      <c r="B11" s="35"/>
      <c r="C11" s="35"/>
      <c r="D11" s="35"/>
      <c r="E11" s="36"/>
      <c r="F11" s="18"/>
      <c r="G11" s="18"/>
      <c r="H11" s="201"/>
    </row>
    <row r="12" spans="2:8" ht="35.15" customHeight="1" x14ac:dyDescent="0.35">
      <c r="B12" s="35"/>
      <c r="C12" s="35"/>
      <c r="D12" s="35"/>
      <c r="E12" s="36"/>
      <c r="F12" s="18"/>
      <c r="G12" s="18"/>
      <c r="H12" s="201"/>
    </row>
    <row r="13" spans="2:8" ht="35.15" customHeight="1" x14ac:dyDescent="0.35">
      <c r="B13" s="35"/>
      <c r="C13" s="35"/>
      <c r="D13" s="35"/>
      <c r="E13" s="36"/>
      <c r="F13" s="18"/>
      <c r="G13" s="18"/>
      <c r="H13" s="201"/>
    </row>
    <row r="14" spans="2:8" ht="35.15" customHeight="1" x14ac:dyDescent="0.35">
      <c r="B14" s="35"/>
      <c r="C14" s="35"/>
      <c r="D14" s="35"/>
      <c r="E14" s="36"/>
      <c r="F14" s="18"/>
      <c r="G14" s="18"/>
      <c r="H14" s="201"/>
    </row>
    <row r="15" spans="2:8" ht="35.15" customHeight="1" x14ac:dyDescent="0.35">
      <c r="B15" s="35"/>
      <c r="C15" s="35"/>
      <c r="D15" s="35"/>
      <c r="E15" s="36"/>
      <c r="F15" s="18"/>
      <c r="G15" s="18"/>
      <c r="H15" s="201"/>
    </row>
    <row r="16" spans="2:8" ht="35.15" customHeight="1" x14ac:dyDescent="0.35">
      <c r="B16" s="35"/>
      <c r="C16" s="35"/>
      <c r="D16" s="35"/>
      <c r="E16" s="36"/>
      <c r="F16" s="18"/>
      <c r="G16" s="18"/>
      <c r="H16" s="201"/>
    </row>
    <row r="17" spans="2:8" ht="35.15" customHeight="1" x14ac:dyDescent="0.35">
      <c r="B17" s="35"/>
      <c r="C17" s="35"/>
      <c r="D17" s="35"/>
      <c r="E17" s="36"/>
      <c r="F17" s="18"/>
      <c r="G17" s="18"/>
      <c r="H17" s="201"/>
    </row>
    <row r="18" spans="2:8" ht="35.15" customHeight="1" x14ac:dyDescent="0.35">
      <c r="B18" s="35"/>
      <c r="C18" s="35"/>
      <c r="D18" s="35"/>
      <c r="E18" s="36"/>
      <c r="F18" s="18"/>
      <c r="G18" s="18"/>
      <c r="H18" s="201"/>
    </row>
    <row r="19" spans="2:8" ht="35.15" customHeight="1" x14ac:dyDescent="0.35">
      <c r="B19" s="35"/>
      <c r="C19" s="35"/>
      <c r="D19" s="35"/>
      <c r="E19" s="36"/>
      <c r="F19" s="18"/>
      <c r="G19" s="18"/>
      <c r="H19" s="201"/>
    </row>
  </sheetData>
  <sheetProtection algorithmName="SHA-512" hashValue="TYMpgKyHKg2nv8zBTyaPwpCbCusEpA7DRoE0ou+qFbmCRcWk0gU3YMWqU3XgRWTW60l1L15f5xsa7vpqHmuhZg==" saltValue="2JrPCaOCwSv25DwaelsX5g==" spinCount="100000" sheet="1" objects="1" scenarios="1"/>
  <mergeCells count="2">
    <mergeCell ref="F4:G4"/>
    <mergeCell ref="B2:G2"/>
  </mergeCells>
  <conditionalFormatting sqref="F5">
    <cfRule type="expression" dxfId="56" priority="62">
      <formula>H5=1</formula>
    </cfRule>
  </conditionalFormatting>
  <conditionalFormatting sqref="G5">
    <cfRule type="expression" dxfId="55" priority="59">
      <formula>H5=2</formula>
    </cfRule>
  </conditionalFormatting>
  <conditionalFormatting sqref="F19">
    <cfRule type="expression" dxfId="54" priority="2">
      <formula>H19=1</formula>
    </cfRule>
  </conditionalFormatting>
  <conditionalFormatting sqref="G19">
    <cfRule type="expression" dxfId="53" priority="1">
      <formula>H19=2</formula>
    </cfRule>
  </conditionalFormatting>
  <conditionalFormatting sqref="F6">
    <cfRule type="expression" dxfId="52" priority="28">
      <formula>H6=1</formula>
    </cfRule>
  </conditionalFormatting>
  <conditionalFormatting sqref="G6">
    <cfRule type="expression" dxfId="51" priority="27">
      <formula>H6=2</formula>
    </cfRule>
  </conditionalFormatting>
  <conditionalFormatting sqref="F7">
    <cfRule type="expression" dxfId="50" priority="26">
      <formula>H7=1</formula>
    </cfRule>
  </conditionalFormatting>
  <conditionalFormatting sqref="G7">
    <cfRule type="expression" dxfId="49" priority="25">
      <formula>H7=2</formula>
    </cfRule>
  </conditionalFormatting>
  <conditionalFormatting sqref="F8">
    <cfRule type="expression" dxfId="48" priority="24">
      <formula>H8=1</formula>
    </cfRule>
  </conditionalFormatting>
  <conditionalFormatting sqref="G8">
    <cfRule type="expression" dxfId="47" priority="23">
      <formula>H8=2</formula>
    </cfRule>
  </conditionalFormatting>
  <conditionalFormatting sqref="F9">
    <cfRule type="expression" dxfId="46" priority="22">
      <formula>H9=1</formula>
    </cfRule>
  </conditionalFormatting>
  <conditionalFormatting sqref="G9">
    <cfRule type="expression" dxfId="45" priority="21">
      <formula>H9=2</formula>
    </cfRule>
  </conditionalFormatting>
  <conditionalFormatting sqref="F10">
    <cfRule type="expression" dxfId="44" priority="20">
      <formula>H10=1</formula>
    </cfRule>
  </conditionalFormatting>
  <conditionalFormatting sqref="G10">
    <cfRule type="expression" dxfId="43" priority="19">
      <formula>H10=2</formula>
    </cfRule>
  </conditionalFormatting>
  <conditionalFormatting sqref="F11">
    <cfRule type="expression" dxfId="42" priority="18">
      <formula>H11=1</formula>
    </cfRule>
  </conditionalFormatting>
  <conditionalFormatting sqref="G11">
    <cfRule type="expression" dxfId="41" priority="17">
      <formula>H11=2</formula>
    </cfRule>
  </conditionalFormatting>
  <conditionalFormatting sqref="F12">
    <cfRule type="expression" dxfId="40" priority="16">
      <formula>H12=1</formula>
    </cfRule>
  </conditionalFormatting>
  <conditionalFormatting sqref="G12">
    <cfRule type="expression" dxfId="39" priority="15">
      <formula>H12=2</formula>
    </cfRule>
  </conditionalFormatting>
  <conditionalFormatting sqref="F13">
    <cfRule type="expression" dxfId="38" priority="14">
      <formula>H13=1</formula>
    </cfRule>
  </conditionalFormatting>
  <conditionalFormatting sqref="G13">
    <cfRule type="expression" dxfId="37" priority="13">
      <formula>H13=2</formula>
    </cfRule>
  </conditionalFormatting>
  <conditionalFormatting sqref="F14">
    <cfRule type="expression" dxfId="36" priority="12">
      <formula>H14=1</formula>
    </cfRule>
  </conditionalFormatting>
  <conditionalFormatting sqref="G14">
    <cfRule type="expression" dxfId="35" priority="11">
      <formula>H14=2</formula>
    </cfRule>
  </conditionalFormatting>
  <conditionalFormatting sqref="F15">
    <cfRule type="expression" dxfId="34" priority="10">
      <formula>H15=1</formula>
    </cfRule>
  </conditionalFormatting>
  <conditionalFormatting sqref="G15">
    <cfRule type="expression" dxfId="33" priority="9">
      <formula>H15=2</formula>
    </cfRule>
  </conditionalFormatting>
  <conditionalFormatting sqref="F16">
    <cfRule type="expression" dxfId="32" priority="8">
      <formula>H16=1</formula>
    </cfRule>
  </conditionalFormatting>
  <conditionalFormatting sqref="G16">
    <cfRule type="expression" dxfId="31" priority="7">
      <formula>H16=2</formula>
    </cfRule>
  </conditionalFormatting>
  <conditionalFormatting sqref="F17">
    <cfRule type="expression" dxfId="30" priority="6">
      <formula>H17=1</formula>
    </cfRule>
  </conditionalFormatting>
  <conditionalFormatting sqref="G17">
    <cfRule type="expression" dxfId="29" priority="5">
      <formula>H17=2</formula>
    </cfRule>
  </conditionalFormatting>
  <conditionalFormatting sqref="F18">
    <cfRule type="expression" dxfId="28" priority="4">
      <formula>H18=1</formula>
    </cfRule>
  </conditionalFormatting>
  <conditionalFormatting sqref="G18">
    <cfRule type="expression" dxfId="27" priority="3">
      <formula>H18=2</formula>
    </cfRule>
  </conditionalFormatting>
  <pageMargins left="0.7" right="0.7" top="0.75" bottom="0.75" header="0.3" footer="0.3"/>
  <pageSetup paperSize="9" scale="80" orientation="landscape" r:id="rId1"/>
  <colBreaks count="1" manualBreakCount="1">
    <brk id="7"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9462" r:id="rId4" name="Option Button 6">
              <controlPr defaultSize="0" autoFill="0" autoLine="0" autoPict="0">
                <anchor moveWithCells="1">
                  <from>
                    <xdr:col>5</xdr:col>
                    <xdr:colOff>107950</xdr:colOff>
                    <xdr:row>4</xdr:row>
                    <xdr:rowOff>114300</xdr:rowOff>
                  </from>
                  <to>
                    <xdr:col>5</xdr:col>
                    <xdr:colOff>304800</xdr:colOff>
                    <xdr:row>4</xdr:row>
                    <xdr:rowOff>336550</xdr:rowOff>
                  </to>
                </anchor>
              </controlPr>
            </control>
          </mc:Choice>
        </mc:AlternateContent>
        <mc:AlternateContent xmlns:mc="http://schemas.openxmlformats.org/markup-compatibility/2006">
          <mc:Choice Requires="x14">
            <control shapeId="19463" r:id="rId5" name="Option Button 7">
              <controlPr defaultSize="0" autoFill="0" autoLine="0" autoPict="0">
                <anchor moveWithCells="1">
                  <from>
                    <xdr:col>6</xdr:col>
                    <xdr:colOff>107950</xdr:colOff>
                    <xdr:row>4</xdr:row>
                    <xdr:rowOff>114300</xdr:rowOff>
                  </from>
                  <to>
                    <xdr:col>6</xdr:col>
                    <xdr:colOff>304800</xdr:colOff>
                    <xdr:row>4</xdr:row>
                    <xdr:rowOff>336550</xdr:rowOff>
                  </to>
                </anchor>
              </controlPr>
            </control>
          </mc:Choice>
        </mc:AlternateContent>
        <mc:AlternateContent xmlns:mc="http://schemas.openxmlformats.org/markup-compatibility/2006">
          <mc:Choice Requires="x14">
            <control shapeId="19464" r:id="rId6" name="Group Box 8">
              <controlPr defaultSize="0" print="0" autoFill="0" autoPict="0">
                <anchor moveWithCells="1">
                  <from>
                    <xdr:col>5</xdr:col>
                    <xdr:colOff>0</xdr:colOff>
                    <xdr:row>4</xdr:row>
                    <xdr:rowOff>0</xdr:rowOff>
                  </from>
                  <to>
                    <xdr:col>7</xdr:col>
                    <xdr:colOff>0</xdr:colOff>
                    <xdr:row>5</xdr:row>
                    <xdr:rowOff>0</xdr:rowOff>
                  </to>
                </anchor>
              </controlPr>
            </control>
          </mc:Choice>
        </mc:AlternateContent>
        <mc:AlternateContent xmlns:mc="http://schemas.openxmlformats.org/markup-compatibility/2006">
          <mc:Choice Requires="x14">
            <control shapeId="19467" r:id="rId7" name="Group Box 11">
              <controlPr defaultSize="0" print="0" autoFill="0" autoPict="0">
                <anchor moveWithCells="1">
                  <from>
                    <xdr:col>5</xdr:col>
                    <xdr:colOff>0</xdr:colOff>
                    <xdr:row>5</xdr:row>
                    <xdr:rowOff>0</xdr:rowOff>
                  </from>
                  <to>
                    <xdr:col>7</xdr:col>
                    <xdr:colOff>0</xdr:colOff>
                    <xdr:row>6</xdr:row>
                    <xdr:rowOff>0</xdr:rowOff>
                  </to>
                </anchor>
              </controlPr>
            </control>
          </mc:Choice>
        </mc:AlternateContent>
        <mc:AlternateContent xmlns:mc="http://schemas.openxmlformats.org/markup-compatibility/2006">
          <mc:Choice Requires="x14">
            <control shapeId="19470" r:id="rId8" name="Group Box 14">
              <controlPr defaultSize="0" print="0" autoFill="0" autoPict="0">
                <anchor moveWithCells="1">
                  <from>
                    <xdr:col>5</xdr:col>
                    <xdr:colOff>0</xdr:colOff>
                    <xdr:row>6</xdr:row>
                    <xdr:rowOff>0</xdr:rowOff>
                  </from>
                  <to>
                    <xdr:col>7</xdr:col>
                    <xdr:colOff>0</xdr:colOff>
                    <xdr:row>7</xdr:row>
                    <xdr:rowOff>0</xdr:rowOff>
                  </to>
                </anchor>
              </controlPr>
            </control>
          </mc:Choice>
        </mc:AlternateContent>
        <mc:AlternateContent xmlns:mc="http://schemas.openxmlformats.org/markup-compatibility/2006">
          <mc:Choice Requires="x14">
            <control shapeId="19473" r:id="rId9" name="Group Box 17">
              <controlPr defaultSize="0" print="0" autoFill="0" autoPict="0">
                <anchor moveWithCells="1">
                  <from>
                    <xdr:col>5</xdr:col>
                    <xdr:colOff>0</xdr:colOff>
                    <xdr:row>7</xdr:row>
                    <xdr:rowOff>0</xdr:rowOff>
                  </from>
                  <to>
                    <xdr:col>7</xdr:col>
                    <xdr:colOff>0</xdr:colOff>
                    <xdr:row>8</xdr:row>
                    <xdr:rowOff>0</xdr:rowOff>
                  </to>
                </anchor>
              </controlPr>
            </control>
          </mc:Choice>
        </mc:AlternateContent>
        <mc:AlternateContent xmlns:mc="http://schemas.openxmlformats.org/markup-compatibility/2006">
          <mc:Choice Requires="x14">
            <control shapeId="19476" r:id="rId10" name="Group Box 20">
              <controlPr defaultSize="0" print="0" autoFill="0" autoPict="0">
                <anchor moveWithCells="1">
                  <from>
                    <xdr:col>5</xdr:col>
                    <xdr:colOff>0</xdr:colOff>
                    <xdr:row>8</xdr:row>
                    <xdr:rowOff>0</xdr:rowOff>
                  </from>
                  <to>
                    <xdr:col>7</xdr:col>
                    <xdr:colOff>0</xdr:colOff>
                    <xdr:row>9</xdr:row>
                    <xdr:rowOff>0</xdr:rowOff>
                  </to>
                </anchor>
              </controlPr>
            </control>
          </mc:Choice>
        </mc:AlternateContent>
        <mc:AlternateContent xmlns:mc="http://schemas.openxmlformats.org/markup-compatibility/2006">
          <mc:Choice Requires="x14">
            <control shapeId="19479" r:id="rId11" name="Group Box 23">
              <controlPr defaultSize="0" print="0" autoFill="0" autoPict="0">
                <anchor moveWithCells="1">
                  <from>
                    <xdr:col>5</xdr:col>
                    <xdr:colOff>0</xdr:colOff>
                    <xdr:row>9</xdr:row>
                    <xdr:rowOff>0</xdr:rowOff>
                  </from>
                  <to>
                    <xdr:col>7</xdr:col>
                    <xdr:colOff>0</xdr:colOff>
                    <xdr:row>10</xdr:row>
                    <xdr:rowOff>0</xdr:rowOff>
                  </to>
                </anchor>
              </controlPr>
            </control>
          </mc:Choice>
        </mc:AlternateContent>
        <mc:AlternateContent xmlns:mc="http://schemas.openxmlformats.org/markup-compatibility/2006">
          <mc:Choice Requires="x14">
            <control shapeId="19482" r:id="rId12" name="Group Box 26">
              <controlPr defaultSize="0" print="0" autoFill="0" autoPict="0">
                <anchor moveWithCells="1">
                  <from>
                    <xdr:col>5</xdr:col>
                    <xdr:colOff>0</xdr:colOff>
                    <xdr:row>10</xdr:row>
                    <xdr:rowOff>0</xdr:rowOff>
                  </from>
                  <to>
                    <xdr:col>7</xdr:col>
                    <xdr:colOff>0</xdr:colOff>
                    <xdr:row>11</xdr:row>
                    <xdr:rowOff>0</xdr:rowOff>
                  </to>
                </anchor>
              </controlPr>
            </control>
          </mc:Choice>
        </mc:AlternateContent>
        <mc:AlternateContent xmlns:mc="http://schemas.openxmlformats.org/markup-compatibility/2006">
          <mc:Choice Requires="x14">
            <control shapeId="19485" r:id="rId13" name="Group Box 29">
              <controlPr defaultSize="0" print="0" autoFill="0" autoPict="0">
                <anchor moveWithCells="1">
                  <from>
                    <xdr:col>5</xdr:col>
                    <xdr:colOff>0</xdr:colOff>
                    <xdr:row>11</xdr:row>
                    <xdr:rowOff>0</xdr:rowOff>
                  </from>
                  <to>
                    <xdr:col>7</xdr:col>
                    <xdr:colOff>0</xdr:colOff>
                    <xdr:row>12</xdr:row>
                    <xdr:rowOff>0</xdr:rowOff>
                  </to>
                </anchor>
              </controlPr>
            </control>
          </mc:Choice>
        </mc:AlternateContent>
        <mc:AlternateContent xmlns:mc="http://schemas.openxmlformats.org/markup-compatibility/2006">
          <mc:Choice Requires="x14">
            <control shapeId="19488" r:id="rId14" name="Group Box 32">
              <controlPr defaultSize="0" print="0" autoFill="0" autoPict="0">
                <anchor moveWithCells="1">
                  <from>
                    <xdr:col>5</xdr:col>
                    <xdr:colOff>0</xdr:colOff>
                    <xdr:row>12</xdr:row>
                    <xdr:rowOff>0</xdr:rowOff>
                  </from>
                  <to>
                    <xdr:col>7</xdr:col>
                    <xdr:colOff>0</xdr:colOff>
                    <xdr:row>13</xdr:row>
                    <xdr:rowOff>0</xdr:rowOff>
                  </to>
                </anchor>
              </controlPr>
            </control>
          </mc:Choice>
        </mc:AlternateContent>
        <mc:AlternateContent xmlns:mc="http://schemas.openxmlformats.org/markup-compatibility/2006">
          <mc:Choice Requires="x14">
            <control shapeId="19491" r:id="rId15" name="Group Box 35">
              <controlPr defaultSize="0" print="0" autoFill="0" autoPict="0">
                <anchor moveWithCells="1">
                  <from>
                    <xdr:col>5</xdr:col>
                    <xdr:colOff>0</xdr:colOff>
                    <xdr:row>13</xdr:row>
                    <xdr:rowOff>0</xdr:rowOff>
                  </from>
                  <to>
                    <xdr:col>7</xdr:col>
                    <xdr:colOff>0</xdr:colOff>
                    <xdr:row>14</xdr:row>
                    <xdr:rowOff>0</xdr:rowOff>
                  </to>
                </anchor>
              </controlPr>
            </control>
          </mc:Choice>
        </mc:AlternateContent>
        <mc:AlternateContent xmlns:mc="http://schemas.openxmlformats.org/markup-compatibility/2006">
          <mc:Choice Requires="x14">
            <control shapeId="19494" r:id="rId16" name="Group Box 38">
              <controlPr defaultSize="0" print="0" autoFill="0" autoPict="0">
                <anchor moveWithCells="1">
                  <from>
                    <xdr:col>5</xdr:col>
                    <xdr:colOff>0</xdr:colOff>
                    <xdr:row>14</xdr:row>
                    <xdr:rowOff>0</xdr:rowOff>
                  </from>
                  <to>
                    <xdr:col>7</xdr:col>
                    <xdr:colOff>0</xdr:colOff>
                    <xdr:row>15</xdr:row>
                    <xdr:rowOff>0</xdr:rowOff>
                  </to>
                </anchor>
              </controlPr>
            </control>
          </mc:Choice>
        </mc:AlternateContent>
        <mc:AlternateContent xmlns:mc="http://schemas.openxmlformats.org/markup-compatibility/2006">
          <mc:Choice Requires="x14">
            <control shapeId="19497" r:id="rId17" name="Group Box 41">
              <controlPr defaultSize="0" print="0" autoFill="0" autoPict="0">
                <anchor moveWithCells="1">
                  <from>
                    <xdr:col>5</xdr:col>
                    <xdr:colOff>0</xdr:colOff>
                    <xdr:row>15</xdr:row>
                    <xdr:rowOff>0</xdr:rowOff>
                  </from>
                  <to>
                    <xdr:col>7</xdr:col>
                    <xdr:colOff>0</xdr:colOff>
                    <xdr:row>16</xdr:row>
                    <xdr:rowOff>0</xdr:rowOff>
                  </to>
                </anchor>
              </controlPr>
            </control>
          </mc:Choice>
        </mc:AlternateContent>
        <mc:AlternateContent xmlns:mc="http://schemas.openxmlformats.org/markup-compatibility/2006">
          <mc:Choice Requires="x14">
            <control shapeId="19500" r:id="rId18" name="Group Box 44">
              <controlPr defaultSize="0" print="0" autoFill="0" autoPict="0">
                <anchor moveWithCells="1">
                  <from>
                    <xdr:col>5</xdr:col>
                    <xdr:colOff>0</xdr:colOff>
                    <xdr:row>16</xdr:row>
                    <xdr:rowOff>0</xdr:rowOff>
                  </from>
                  <to>
                    <xdr:col>7</xdr:col>
                    <xdr:colOff>0</xdr:colOff>
                    <xdr:row>17</xdr:row>
                    <xdr:rowOff>0</xdr:rowOff>
                  </to>
                </anchor>
              </controlPr>
            </control>
          </mc:Choice>
        </mc:AlternateContent>
        <mc:AlternateContent xmlns:mc="http://schemas.openxmlformats.org/markup-compatibility/2006">
          <mc:Choice Requires="x14">
            <control shapeId="19503" r:id="rId19" name="Group Box 47">
              <controlPr defaultSize="0" print="0" autoFill="0" autoPict="0">
                <anchor moveWithCells="1">
                  <from>
                    <xdr:col>5</xdr:col>
                    <xdr:colOff>0</xdr:colOff>
                    <xdr:row>17</xdr:row>
                    <xdr:rowOff>0</xdr:rowOff>
                  </from>
                  <to>
                    <xdr:col>7</xdr:col>
                    <xdr:colOff>0</xdr:colOff>
                    <xdr:row>18</xdr:row>
                    <xdr:rowOff>0</xdr:rowOff>
                  </to>
                </anchor>
              </controlPr>
            </control>
          </mc:Choice>
        </mc:AlternateContent>
        <mc:AlternateContent xmlns:mc="http://schemas.openxmlformats.org/markup-compatibility/2006">
          <mc:Choice Requires="x14">
            <control shapeId="19506" r:id="rId20" name="Group Box 50">
              <controlPr defaultSize="0" print="0" autoFill="0" autoPict="0">
                <anchor moveWithCells="1">
                  <from>
                    <xdr:col>5</xdr:col>
                    <xdr:colOff>0</xdr:colOff>
                    <xdr:row>18</xdr:row>
                    <xdr:rowOff>0</xdr:rowOff>
                  </from>
                  <to>
                    <xdr:col>7</xdr:col>
                    <xdr:colOff>0</xdr:colOff>
                    <xdr:row>19</xdr:row>
                    <xdr:rowOff>0</xdr:rowOff>
                  </to>
                </anchor>
              </controlPr>
            </control>
          </mc:Choice>
        </mc:AlternateContent>
        <mc:AlternateContent xmlns:mc="http://schemas.openxmlformats.org/markup-compatibility/2006">
          <mc:Choice Requires="x14">
            <control shapeId="19509" r:id="rId21" name="Group Box 53">
              <controlPr defaultSize="0" print="0" autoFill="0" autoPict="0">
                <anchor moveWithCells="1">
                  <from>
                    <xdr:col>5</xdr:col>
                    <xdr:colOff>0</xdr:colOff>
                    <xdr:row>5</xdr:row>
                    <xdr:rowOff>0</xdr:rowOff>
                  </from>
                  <to>
                    <xdr:col>7</xdr:col>
                    <xdr:colOff>0</xdr:colOff>
                    <xdr:row>6</xdr:row>
                    <xdr:rowOff>0</xdr:rowOff>
                  </to>
                </anchor>
              </controlPr>
            </control>
          </mc:Choice>
        </mc:AlternateContent>
        <mc:AlternateContent xmlns:mc="http://schemas.openxmlformats.org/markup-compatibility/2006">
          <mc:Choice Requires="x14">
            <control shapeId="19510" r:id="rId22" name="Option Button 54">
              <controlPr defaultSize="0" autoFill="0" autoLine="0" autoPict="0">
                <anchor moveWithCells="1">
                  <from>
                    <xdr:col>5</xdr:col>
                    <xdr:colOff>107950</xdr:colOff>
                    <xdr:row>5</xdr:row>
                    <xdr:rowOff>114300</xdr:rowOff>
                  </from>
                  <to>
                    <xdr:col>5</xdr:col>
                    <xdr:colOff>304800</xdr:colOff>
                    <xdr:row>5</xdr:row>
                    <xdr:rowOff>336550</xdr:rowOff>
                  </to>
                </anchor>
              </controlPr>
            </control>
          </mc:Choice>
        </mc:AlternateContent>
        <mc:AlternateContent xmlns:mc="http://schemas.openxmlformats.org/markup-compatibility/2006">
          <mc:Choice Requires="x14">
            <control shapeId="19511" r:id="rId23" name="Option Button 55">
              <controlPr defaultSize="0" autoFill="0" autoLine="0" autoPict="0">
                <anchor moveWithCells="1">
                  <from>
                    <xdr:col>6</xdr:col>
                    <xdr:colOff>107950</xdr:colOff>
                    <xdr:row>5</xdr:row>
                    <xdr:rowOff>114300</xdr:rowOff>
                  </from>
                  <to>
                    <xdr:col>6</xdr:col>
                    <xdr:colOff>304800</xdr:colOff>
                    <xdr:row>5</xdr:row>
                    <xdr:rowOff>336550</xdr:rowOff>
                  </to>
                </anchor>
              </controlPr>
            </control>
          </mc:Choice>
        </mc:AlternateContent>
        <mc:AlternateContent xmlns:mc="http://schemas.openxmlformats.org/markup-compatibility/2006">
          <mc:Choice Requires="x14">
            <control shapeId="19512" r:id="rId24" name="Group Box 56">
              <controlPr defaultSize="0" print="0" autoFill="0" autoPict="0">
                <anchor moveWithCells="1">
                  <from>
                    <xdr:col>5</xdr:col>
                    <xdr:colOff>0</xdr:colOff>
                    <xdr:row>5</xdr:row>
                    <xdr:rowOff>0</xdr:rowOff>
                  </from>
                  <to>
                    <xdr:col>7</xdr:col>
                    <xdr:colOff>0</xdr:colOff>
                    <xdr:row>6</xdr:row>
                    <xdr:rowOff>0</xdr:rowOff>
                  </to>
                </anchor>
              </controlPr>
            </control>
          </mc:Choice>
        </mc:AlternateContent>
        <mc:AlternateContent xmlns:mc="http://schemas.openxmlformats.org/markup-compatibility/2006">
          <mc:Choice Requires="x14">
            <control shapeId="19513" r:id="rId25" name="Option Button 57">
              <controlPr defaultSize="0" autoFill="0" autoLine="0" autoPict="0">
                <anchor moveWithCells="1">
                  <from>
                    <xdr:col>5</xdr:col>
                    <xdr:colOff>107950</xdr:colOff>
                    <xdr:row>6</xdr:row>
                    <xdr:rowOff>114300</xdr:rowOff>
                  </from>
                  <to>
                    <xdr:col>5</xdr:col>
                    <xdr:colOff>304800</xdr:colOff>
                    <xdr:row>6</xdr:row>
                    <xdr:rowOff>336550</xdr:rowOff>
                  </to>
                </anchor>
              </controlPr>
            </control>
          </mc:Choice>
        </mc:AlternateContent>
        <mc:AlternateContent xmlns:mc="http://schemas.openxmlformats.org/markup-compatibility/2006">
          <mc:Choice Requires="x14">
            <control shapeId="19514" r:id="rId26" name="Option Button 58">
              <controlPr defaultSize="0" autoFill="0" autoLine="0" autoPict="0">
                <anchor moveWithCells="1">
                  <from>
                    <xdr:col>6</xdr:col>
                    <xdr:colOff>107950</xdr:colOff>
                    <xdr:row>6</xdr:row>
                    <xdr:rowOff>114300</xdr:rowOff>
                  </from>
                  <to>
                    <xdr:col>6</xdr:col>
                    <xdr:colOff>304800</xdr:colOff>
                    <xdr:row>6</xdr:row>
                    <xdr:rowOff>336550</xdr:rowOff>
                  </to>
                </anchor>
              </controlPr>
            </control>
          </mc:Choice>
        </mc:AlternateContent>
        <mc:AlternateContent xmlns:mc="http://schemas.openxmlformats.org/markup-compatibility/2006">
          <mc:Choice Requires="x14">
            <control shapeId="19515" r:id="rId27" name="Group Box 59">
              <controlPr defaultSize="0" print="0" autoFill="0" autoPict="0">
                <anchor moveWithCells="1">
                  <from>
                    <xdr:col>5</xdr:col>
                    <xdr:colOff>0</xdr:colOff>
                    <xdr:row>6</xdr:row>
                    <xdr:rowOff>0</xdr:rowOff>
                  </from>
                  <to>
                    <xdr:col>7</xdr:col>
                    <xdr:colOff>0</xdr:colOff>
                    <xdr:row>7</xdr:row>
                    <xdr:rowOff>0</xdr:rowOff>
                  </to>
                </anchor>
              </controlPr>
            </control>
          </mc:Choice>
        </mc:AlternateContent>
        <mc:AlternateContent xmlns:mc="http://schemas.openxmlformats.org/markup-compatibility/2006">
          <mc:Choice Requires="x14">
            <control shapeId="19516" r:id="rId28" name="Group Box 60">
              <controlPr defaultSize="0" print="0" autoFill="0" autoPict="0">
                <anchor moveWithCells="1">
                  <from>
                    <xdr:col>5</xdr:col>
                    <xdr:colOff>0</xdr:colOff>
                    <xdr:row>7</xdr:row>
                    <xdr:rowOff>0</xdr:rowOff>
                  </from>
                  <to>
                    <xdr:col>7</xdr:col>
                    <xdr:colOff>0</xdr:colOff>
                    <xdr:row>8</xdr:row>
                    <xdr:rowOff>0</xdr:rowOff>
                  </to>
                </anchor>
              </controlPr>
            </control>
          </mc:Choice>
        </mc:AlternateContent>
        <mc:AlternateContent xmlns:mc="http://schemas.openxmlformats.org/markup-compatibility/2006">
          <mc:Choice Requires="x14">
            <control shapeId="19517" r:id="rId29" name="Group Box 61">
              <controlPr defaultSize="0" print="0" autoFill="0" autoPict="0">
                <anchor moveWithCells="1">
                  <from>
                    <xdr:col>5</xdr:col>
                    <xdr:colOff>0</xdr:colOff>
                    <xdr:row>7</xdr:row>
                    <xdr:rowOff>0</xdr:rowOff>
                  </from>
                  <to>
                    <xdr:col>7</xdr:col>
                    <xdr:colOff>0</xdr:colOff>
                    <xdr:row>8</xdr:row>
                    <xdr:rowOff>0</xdr:rowOff>
                  </to>
                </anchor>
              </controlPr>
            </control>
          </mc:Choice>
        </mc:AlternateContent>
        <mc:AlternateContent xmlns:mc="http://schemas.openxmlformats.org/markup-compatibility/2006">
          <mc:Choice Requires="x14">
            <control shapeId="19518" r:id="rId30" name="Option Button 62">
              <controlPr defaultSize="0" autoFill="0" autoLine="0" autoPict="0">
                <anchor moveWithCells="1">
                  <from>
                    <xdr:col>5</xdr:col>
                    <xdr:colOff>107950</xdr:colOff>
                    <xdr:row>7</xdr:row>
                    <xdr:rowOff>114300</xdr:rowOff>
                  </from>
                  <to>
                    <xdr:col>5</xdr:col>
                    <xdr:colOff>304800</xdr:colOff>
                    <xdr:row>7</xdr:row>
                    <xdr:rowOff>336550</xdr:rowOff>
                  </to>
                </anchor>
              </controlPr>
            </control>
          </mc:Choice>
        </mc:AlternateContent>
        <mc:AlternateContent xmlns:mc="http://schemas.openxmlformats.org/markup-compatibility/2006">
          <mc:Choice Requires="x14">
            <control shapeId="19519" r:id="rId31" name="Option Button 63">
              <controlPr defaultSize="0" autoFill="0" autoLine="0" autoPict="0">
                <anchor moveWithCells="1">
                  <from>
                    <xdr:col>6</xdr:col>
                    <xdr:colOff>107950</xdr:colOff>
                    <xdr:row>7</xdr:row>
                    <xdr:rowOff>114300</xdr:rowOff>
                  </from>
                  <to>
                    <xdr:col>6</xdr:col>
                    <xdr:colOff>304800</xdr:colOff>
                    <xdr:row>7</xdr:row>
                    <xdr:rowOff>336550</xdr:rowOff>
                  </to>
                </anchor>
              </controlPr>
            </control>
          </mc:Choice>
        </mc:AlternateContent>
        <mc:AlternateContent xmlns:mc="http://schemas.openxmlformats.org/markup-compatibility/2006">
          <mc:Choice Requires="x14">
            <control shapeId="19520" r:id="rId32" name="Group Box 64">
              <controlPr defaultSize="0" print="0" autoFill="0" autoPict="0">
                <anchor moveWithCells="1">
                  <from>
                    <xdr:col>5</xdr:col>
                    <xdr:colOff>0</xdr:colOff>
                    <xdr:row>7</xdr:row>
                    <xdr:rowOff>0</xdr:rowOff>
                  </from>
                  <to>
                    <xdr:col>7</xdr:col>
                    <xdr:colOff>0</xdr:colOff>
                    <xdr:row>8</xdr:row>
                    <xdr:rowOff>0</xdr:rowOff>
                  </to>
                </anchor>
              </controlPr>
            </control>
          </mc:Choice>
        </mc:AlternateContent>
        <mc:AlternateContent xmlns:mc="http://schemas.openxmlformats.org/markup-compatibility/2006">
          <mc:Choice Requires="x14">
            <control shapeId="19521" r:id="rId33" name="Option Button 65">
              <controlPr defaultSize="0" autoFill="0" autoLine="0" autoPict="0">
                <anchor moveWithCells="1">
                  <from>
                    <xdr:col>5</xdr:col>
                    <xdr:colOff>107950</xdr:colOff>
                    <xdr:row>8</xdr:row>
                    <xdr:rowOff>114300</xdr:rowOff>
                  </from>
                  <to>
                    <xdr:col>5</xdr:col>
                    <xdr:colOff>304800</xdr:colOff>
                    <xdr:row>8</xdr:row>
                    <xdr:rowOff>336550</xdr:rowOff>
                  </to>
                </anchor>
              </controlPr>
            </control>
          </mc:Choice>
        </mc:AlternateContent>
        <mc:AlternateContent xmlns:mc="http://schemas.openxmlformats.org/markup-compatibility/2006">
          <mc:Choice Requires="x14">
            <control shapeId="19522" r:id="rId34" name="Option Button 66">
              <controlPr defaultSize="0" autoFill="0" autoLine="0" autoPict="0">
                <anchor moveWithCells="1">
                  <from>
                    <xdr:col>6</xdr:col>
                    <xdr:colOff>107950</xdr:colOff>
                    <xdr:row>8</xdr:row>
                    <xdr:rowOff>114300</xdr:rowOff>
                  </from>
                  <to>
                    <xdr:col>6</xdr:col>
                    <xdr:colOff>304800</xdr:colOff>
                    <xdr:row>8</xdr:row>
                    <xdr:rowOff>336550</xdr:rowOff>
                  </to>
                </anchor>
              </controlPr>
            </control>
          </mc:Choice>
        </mc:AlternateContent>
        <mc:AlternateContent xmlns:mc="http://schemas.openxmlformats.org/markup-compatibility/2006">
          <mc:Choice Requires="x14">
            <control shapeId="19523" r:id="rId35" name="Group Box 67">
              <controlPr defaultSize="0" print="0" autoFill="0" autoPict="0">
                <anchor moveWithCells="1">
                  <from>
                    <xdr:col>5</xdr:col>
                    <xdr:colOff>0</xdr:colOff>
                    <xdr:row>8</xdr:row>
                    <xdr:rowOff>0</xdr:rowOff>
                  </from>
                  <to>
                    <xdr:col>7</xdr:col>
                    <xdr:colOff>0</xdr:colOff>
                    <xdr:row>9</xdr:row>
                    <xdr:rowOff>0</xdr:rowOff>
                  </to>
                </anchor>
              </controlPr>
            </control>
          </mc:Choice>
        </mc:AlternateContent>
        <mc:AlternateContent xmlns:mc="http://schemas.openxmlformats.org/markup-compatibility/2006">
          <mc:Choice Requires="x14">
            <control shapeId="19524" r:id="rId36" name="Group Box 68">
              <controlPr defaultSize="0" print="0" autoFill="0" autoPict="0">
                <anchor moveWithCells="1">
                  <from>
                    <xdr:col>5</xdr:col>
                    <xdr:colOff>0</xdr:colOff>
                    <xdr:row>9</xdr:row>
                    <xdr:rowOff>0</xdr:rowOff>
                  </from>
                  <to>
                    <xdr:col>7</xdr:col>
                    <xdr:colOff>0</xdr:colOff>
                    <xdr:row>10</xdr:row>
                    <xdr:rowOff>0</xdr:rowOff>
                  </to>
                </anchor>
              </controlPr>
            </control>
          </mc:Choice>
        </mc:AlternateContent>
        <mc:AlternateContent xmlns:mc="http://schemas.openxmlformats.org/markup-compatibility/2006">
          <mc:Choice Requires="x14">
            <control shapeId="19525" r:id="rId37" name="Group Box 69">
              <controlPr defaultSize="0" print="0" autoFill="0" autoPict="0">
                <anchor moveWithCells="1">
                  <from>
                    <xdr:col>5</xdr:col>
                    <xdr:colOff>0</xdr:colOff>
                    <xdr:row>10</xdr:row>
                    <xdr:rowOff>0</xdr:rowOff>
                  </from>
                  <to>
                    <xdr:col>7</xdr:col>
                    <xdr:colOff>0</xdr:colOff>
                    <xdr:row>11</xdr:row>
                    <xdr:rowOff>0</xdr:rowOff>
                  </to>
                </anchor>
              </controlPr>
            </control>
          </mc:Choice>
        </mc:AlternateContent>
        <mc:AlternateContent xmlns:mc="http://schemas.openxmlformats.org/markup-compatibility/2006">
          <mc:Choice Requires="x14">
            <control shapeId="19526" r:id="rId38" name="Group Box 70">
              <controlPr defaultSize="0" print="0" autoFill="0" autoPict="0">
                <anchor moveWithCells="1">
                  <from>
                    <xdr:col>5</xdr:col>
                    <xdr:colOff>0</xdr:colOff>
                    <xdr:row>11</xdr:row>
                    <xdr:rowOff>0</xdr:rowOff>
                  </from>
                  <to>
                    <xdr:col>7</xdr:col>
                    <xdr:colOff>0</xdr:colOff>
                    <xdr:row>12</xdr:row>
                    <xdr:rowOff>0</xdr:rowOff>
                  </to>
                </anchor>
              </controlPr>
            </control>
          </mc:Choice>
        </mc:AlternateContent>
        <mc:AlternateContent xmlns:mc="http://schemas.openxmlformats.org/markup-compatibility/2006">
          <mc:Choice Requires="x14">
            <control shapeId="19527" r:id="rId39" name="Group Box 71">
              <controlPr defaultSize="0" print="0" autoFill="0" autoPict="0">
                <anchor moveWithCells="1">
                  <from>
                    <xdr:col>5</xdr:col>
                    <xdr:colOff>0</xdr:colOff>
                    <xdr:row>9</xdr:row>
                    <xdr:rowOff>0</xdr:rowOff>
                  </from>
                  <to>
                    <xdr:col>7</xdr:col>
                    <xdr:colOff>0</xdr:colOff>
                    <xdr:row>10</xdr:row>
                    <xdr:rowOff>0</xdr:rowOff>
                  </to>
                </anchor>
              </controlPr>
            </control>
          </mc:Choice>
        </mc:AlternateContent>
        <mc:AlternateContent xmlns:mc="http://schemas.openxmlformats.org/markup-compatibility/2006">
          <mc:Choice Requires="x14">
            <control shapeId="19528" r:id="rId40" name="Option Button 72">
              <controlPr defaultSize="0" autoFill="0" autoLine="0" autoPict="0">
                <anchor moveWithCells="1">
                  <from>
                    <xdr:col>5</xdr:col>
                    <xdr:colOff>107950</xdr:colOff>
                    <xdr:row>9</xdr:row>
                    <xdr:rowOff>114300</xdr:rowOff>
                  </from>
                  <to>
                    <xdr:col>5</xdr:col>
                    <xdr:colOff>304800</xdr:colOff>
                    <xdr:row>9</xdr:row>
                    <xdr:rowOff>336550</xdr:rowOff>
                  </to>
                </anchor>
              </controlPr>
            </control>
          </mc:Choice>
        </mc:AlternateContent>
        <mc:AlternateContent xmlns:mc="http://schemas.openxmlformats.org/markup-compatibility/2006">
          <mc:Choice Requires="x14">
            <control shapeId="19529" r:id="rId41" name="Option Button 73">
              <controlPr defaultSize="0" autoFill="0" autoLine="0" autoPict="0">
                <anchor moveWithCells="1">
                  <from>
                    <xdr:col>6</xdr:col>
                    <xdr:colOff>107950</xdr:colOff>
                    <xdr:row>9</xdr:row>
                    <xdr:rowOff>114300</xdr:rowOff>
                  </from>
                  <to>
                    <xdr:col>6</xdr:col>
                    <xdr:colOff>304800</xdr:colOff>
                    <xdr:row>9</xdr:row>
                    <xdr:rowOff>336550</xdr:rowOff>
                  </to>
                </anchor>
              </controlPr>
            </control>
          </mc:Choice>
        </mc:AlternateContent>
        <mc:AlternateContent xmlns:mc="http://schemas.openxmlformats.org/markup-compatibility/2006">
          <mc:Choice Requires="x14">
            <control shapeId="19530" r:id="rId42" name="Group Box 74">
              <controlPr defaultSize="0" print="0" autoFill="0" autoPict="0">
                <anchor moveWithCells="1">
                  <from>
                    <xdr:col>5</xdr:col>
                    <xdr:colOff>0</xdr:colOff>
                    <xdr:row>9</xdr:row>
                    <xdr:rowOff>0</xdr:rowOff>
                  </from>
                  <to>
                    <xdr:col>7</xdr:col>
                    <xdr:colOff>0</xdr:colOff>
                    <xdr:row>10</xdr:row>
                    <xdr:rowOff>0</xdr:rowOff>
                  </to>
                </anchor>
              </controlPr>
            </control>
          </mc:Choice>
        </mc:AlternateContent>
        <mc:AlternateContent xmlns:mc="http://schemas.openxmlformats.org/markup-compatibility/2006">
          <mc:Choice Requires="x14">
            <control shapeId="19531" r:id="rId43" name="Option Button 75">
              <controlPr defaultSize="0" autoFill="0" autoLine="0" autoPict="0">
                <anchor moveWithCells="1">
                  <from>
                    <xdr:col>5</xdr:col>
                    <xdr:colOff>107950</xdr:colOff>
                    <xdr:row>10</xdr:row>
                    <xdr:rowOff>114300</xdr:rowOff>
                  </from>
                  <to>
                    <xdr:col>5</xdr:col>
                    <xdr:colOff>304800</xdr:colOff>
                    <xdr:row>10</xdr:row>
                    <xdr:rowOff>336550</xdr:rowOff>
                  </to>
                </anchor>
              </controlPr>
            </control>
          </mc:Choice>
        </mc:AlternateContent>
        <mc:AlternateContent xmlns:mc="http://schemas.openxmlformats.org/markup-compatibility/2006">
          <mc:Choice Requires="x14">
            <control shapeId="19532" r:id="rId44" name="Option Button 76">
              <controlPr defaultSize="0" autoFill="0" autoLine="0" autoPict="0">
                <anchor moveWithCells="1">
                  <from>
                    <xdr:col>6</xdr:col>
                    <xdr:colOff>107950</xdr:colOff>
                    <xdr:row>10</xdr:row>
                    <xdr:rowOff>114300</xdr:rowOff>
                  </from>
                  <to>
                    <xdr:col>6</xdr:col>
                    <xdr:colOff>304800</xdr:colOff>
                    <xdr:row>10</xdr:row>
                    <xdr:rowOff>336550</xdr:rowOff>
                  </to>
                </anchor>
              </controlPr>
            </control>
          </mc:Choice>
        </mc:AlternateContent>
        <mc:AlternateContent xmlns:mc="http://schemas.openxmlformats.org/markup-compatibility/2006">
          <mc:Choice Requires="x14">
            <control shapeId="19533" r:id="rId45" name="Group Box 77">
              <controlPr defaultSize="0" print="0" autoFill="0" autoPict="0">
                <anchor moveWithCells="1">
                  <from>
                    <xdr:col>5</xdr:col>
                    <xdr:colOff>0</xdr:colOff>
                    <xdr:row>10</xdr:row>
                    <xdr:rowOff>0</xdr:rowOff>
                  </from>
                  <to>
                    <xdr:col>7</xdr:col>
                    <xdr:colOff>0</xdr:colOff>
                    <xdr:row>11</xdr:row>
                    <xdr:rowOff>0</xdr:rowOff>
                  </to>
                </anchor>
              </controlPr>
            </control>
          </mc:Choice>
        </mc:AlternateContent>
        <mc:AlternateContent xmlns:mc="http://schemas.openxmlformats.org/markup-compatibility/2006">
          <mc:Choice Requires="x14">
            <control shapeId="19534" r:id="rId46" name="Group Box 78">
              <controlPr defaultSize="0" print="0" autoFill="0" autoPict="0">
                <anchor moveWithCells="1">
                  <from>
                    <xdr:col>5</xdr:col>
                    <xdr:colOff>0</xdr:colOff>
                    <xdr:row>11</xdr:row>
                    <xdr:rowOff>0</xdr:rowOff>
                  </from>
                  <to>
                    <xdr:col>7</xdr:col>
                    <xdr:colOff>0</xdr:colOff>
                    <xdr:row>12</xdr:row>
                    <xdr:rowOff>0</xdr:rowOff>
                  </to>
                </anchor>
              </controlPr>
            </control>
          </mc:Choice>
        </mc:AlternateContent>
        <mc:AlternateContent xmlns:mc="http://schemas.openxmlformats.org/markup-compatibility/2006">
          <mc:Choice Requires="x14">
            <control shapeId="19535" r:id="rId47" name="Group Box 79">
              <controlPr defaultSize="0" print="0" autoFill="0" autoPict="0">
                <anchor moveWithCells="1">
                  <from>
                    <xdr:col>5</xdr:col>
                    <xdr:colOff>0</xdr:colOff>
                    <xdr:row>11</xdr:row>
                    <xdr:rowOff>0</xdr:rowOff>
                  </from>
                  <to>
                    <xdr:col>7</xdr:col>
                    <xdr:colOff>0</xdr:colOff>
                    <xdr:row>12</xdr:row>
                    <xdr:rowOff>0</xdr:rowOff>
                  </to>
                </anchor>
              </controlPr>
            </control>
          </mc:Choice>
        </mc:AlternateContent>
        <mc:AlternateContent xmlns:mc="http://schemas.openxmlformats.org/markup-compatibility/2006">
          <mc:Choice Requires="x14">
            <control shapeId="19536" r:id="rId48" name="Option Button 80">
              <controlPr defaultSize="0" autoFill="0" autoLine="0" autoPict="0">
                <anchor moveWithCells="1">
                  <from>
                    <xdr:col>5</xdr:col>
                    <xdr:colOff>107950</xdr:colOff>
                    <xdr:row>11</xdr:row>
                    <xdr:rowOff>114300</xdr:rowOff>
                  </from>
                  <to>
                    <xdr:col>5</xdr:col>
                    <xdr:colOff>304800</xdr:colOff>
                    <xdr:row>11</xdr:row>
                    <xdr:rowOff>336550</xdr:rowOff>
                  </to>
                </anchor>
              </controlPr>
            </control>
          </mc:Choice>
        </mc:AlternateContent>
        <mc:AlternateContent xmlns:mc="http://schemas.openxmlformats.org/markup-compatibility/2006">
          <mc:Choice Requires="x14">
            <control shapeId="19537" r:id="rId49" name="Option Button 81">
              <controlPr defaultSize="0" autoFill="0" autoLine="0" autoPict="0">
                <anchor moveWithCells="1">
                  <from>
                    <xdr:col>6</xdr:col>
                    <xdr:colOff>107950</xdr:colOff>
                    <xdr:row>11</xdr:row>
                    <xdr:rowOff>114300</xdr:rowOff>
                  </from>
                  <to>
                    <xdr:col>6</xdr:col>
                    <xdr:colOff>304800</xdr:colOff>
                    <xdr:row>11</xdr:row>
                    <xdr:rowOff>336550</xdr:rowOff>
                  </to>
                </anchor>
              </controlPr>
            </control>
          </mc:Choice>
        </mc:AlternateContent>
        <mc:AlternateContent xmlns:mc="http://schemas.openxmlformats.org/markup-compatibility/2006">
          <mc:Choice Requires="x14">
            <control shapeId="19538" r:id="rId50" name="Group Box 82">
              <controlPr defaultSize="0" print="0" autoFill="0" autoPict="0">
                <anchor moveWithCells="1">
                  <from>
                    <xdr:col>5</xdr:col>
                    <xdr:colOff>0</xdr:colOff>
                    <xdr:row>11</xdr:row>
                    <xdr:rowOff>0</xdr:rowOff>
                  </from>
                  <to>
                    <xdr:col>7</xdr:col>
                    <xdr:colOff>0</xdr:colOff>
                    <xdr:row>12</xdr:row>
                    <xdr:rowOff>0</xdr:rowOff>
                  </to>
                </anchor>
              </controlPr>
            </control>
          </mc:Choice>
        </mc:AlternateContent>
        <mc:AlternateContent xmlns:mc="http://schemas.openxmlformats.org/markup-compatibility/2006">
          <mc:Choice Requires="x14">
            <control shapeId="19539" r:id="rId51" name="Group Box 83">
              <controlPr defaultSize="0" print="0" autoFill="0" autoPict="0">
                <anchor moveWithCells="1">
                  <from>
                    <xdr:col>5</xdr:col>
                    <xdr:colOff>0</xdr:colOff>
                    <xdr:row>12</xdr:row>
                    <xdr:rowOff>0</xdr:rowOff>
                  </from>
                  <to>
                    <xdr:col>7</xdr:col>
                    <xdr:colOff>0</xdr:colOff>
                    <xdr:row>13</xdr:row>
                    <xdr:rowOff>0</xdr:rowOff>
                  </to>
                </anchor>
              </controlPr>
            </control>
          </mc:Choice>
        </mc:AlternateContent>
        <mc:AlternateContent xmlns:mc="http://schemas.openxmlformats.org/markup-compatibility/2006">
          <mc:Choice Requires="x14">
            <control shapeId="19540" r:id="rId52" name="Group Box 84">
              <controlPr defaultSize="0" print="0" autoFill="0" autoPict="0">
                <anchor moveWithCells="1">
                  <from>
                    <xdr:col>5</xdr:col>
                    <xdr:colOff>0</xdr:colOff>
                    <xdr:row>13</xdr:row>
                    <xdr:rowOff>0</xdr:rowOff>
                  </from>
                  <to>
                    <xdr:col>7</xdr:col>
                    <xdr:colOff>0</xdr:colOff>
                    <xdr:row>14</xdr:row>
                    <xdr:rowOff>0</xdr:rowOff>
                  </to>
                </anchor>
              </controlPr>
            </control>
          </mc:Choice>
        </mc:AlternateContent>
        <mc:AlternateContent xmlns:mc="http://schemas.openxmlformats.org/markup-compatibility/2006">
          <mc:Choice Requires="x14">
            <control shapeId="19541" r:id="rId53" name="Group Box 85">
              <controlPr defaultSize="0" print="0" autoFill="0" autoPict="0">
                <anchor moveWithCells="1">
                  <from>
                    <xdr:col>5</xdr:col>
                    <xdr:colOff>0</xdr:colOff>
                    <xdr:row>14</xdr:row>
                    <xdr:rowOff>0</xdr:rowOff>
                  </from>
                  <to>
                    <xdr:col>7</xdr:col>
                    <xdr:colOff>0</xdr:colOff>
                    <xdr:row>15</xdr:row>
                    <xdr:rowOff>0</xdr:rowOff>
                  </to>
                </anchor>
              </controlPr>
            </control>
          </mc:Choice>
        </mc:AlternateContent>
        <mc:AlternateContent xmlns:mc="http://schemas.openxmlformats.org/markup-compatibility/2006">
          <mc:Choice Requires="x14">
            <control shapeId="19542" r:id="rId54" name="Group Box 86">
              <controlPr defaultSize="0" print="0" autoFill="0" autoPict="0">
                <anchor moveWithCells="1">
                  <from>
                    <xdr:col>5</xdr:col>
                    <xdr:colOff>0</xdr:colOff>
                    <xdr:row>15</xdr:row>
                    <xdr:rowOff>0</xdr:rowOff>
                  </from>
                  <to>
                    <xdr:col>7</xdr:col>
                    <xdr:colOff>0</xdr:colOff>
                    <xdr:row>16</xdr:row>
                    <xdr:rowOff>0</xdr:rowOff>
                  </to>
                </anchor>
              </controlPr>
            </control>
          </mc:Choice>
        </mc:AlternateContent>
        <mc:AlternateContent xmlns:mc="http://schemas.openxmlformats.org/markup-compatibility/2006">
          <mc:Choice Requires="x14">
            <control shapeId="19543" r:id="rId55" name="Group Box 87">
              <controlPr defaultSize="0" print="0" autoFill="0" autoPict="0">
                <anchor moveWithCells="1">
                  <from>
                    <xdr:col>5</xdr:col>
                    <xdr:colOff>0</xdr:colOff>
                    <xdr:row>16</xdr:row>
                    <xdr:rowOff>0</xdr:rowOff>
                  </from>
                  <to>
                    <xdr:col>7</xdr:col>
                    <xdr:colOff>0</xdr:colOff>
                    <xdr:row>17</xdr:row>
                    <xdr:rowOff>0</xdr:rowOff>
                  </to>
                </anchor>
              </controlPr>
            </control>
          </mc:Choice>
        </mc:AlternateContent>
        <mc:AlternateContent xmlns:mc="http://schemas.openxmlformats.org/markup-compatibility/2006">
          <mc:Choice Requires="x14">
            <control shapeId="19544" r:id="rId56" name="Group Box 88">
              <controlPr defaultSize="0" print="0" autoFill="0" autoPict="0">
                <anchor moveWithCells="1">
                  <from>
                    <xdr:col>5</xdr:col>
                    <xdr:colOff>0</xdr:colOff>
                    <xdr:row>17</xdr:row>
                    <xdr:rowOff>0</xdr:rowOff>
                  </from>
                  <to>
                    <xdr:col>7</xdr:col>
                    <xdr:colOff>0</xdr:colOff>
                    <xdr:row>18</xdr:row>
                    <xdr:rowOff>0</xdr:rowOff>
                  </to>
                </anchor>
              </controlPr>
            </control>
          </mc:Choice>
        </mc:AlternateContent>
        <mc:AlternateContent xmlns:mc="http://schemas.openxmlformats.org/markup-compatibility/2006">
          <mc:Choice Requires="x14">
            <control shapeId="19545" r:id="rId57" name="Group Box 89">
              <controlPr defaultSize="0" print="0" autoFill="0" autoPict="0">
                <anchor moveWithCells="1">
                  <from>
                    <xdr:col>5</xdr:col>
                    <xdr:colOff>0</xdr:colOff>
                    <xdr:row>18</xdr:row>
                    <xdr:rowOff>0</xdr:rowOff>
                  </from>
                  <to>
                    <xdr:col>7</xdr:col>
                    <xdr:colOff>0</xdr:colOff>
                    <xdr:row>19</xdr:row>
                    <xdr:rowOff>0</xdr:rowOff>
                  </to>
                </anchor>
              </controlPr>
            </control>
          </mc:Choice>
        </mc:AlternateContent>
        <mc:AlternateContent xmlns:mc="http://schemas.openxmlformats.org/markup-compatibility/2006">
          <mc:Choice Requires="x14">
            <control shapeId="19546" r:id="rId58" name="Group Box 90">
              <controlPr defaultSize="0" print="0" autoFill="0" autoPict="0">
                <anchor moveWithCells="1">
                  <from>
                    <xdr:col>5</xdr:col>
                    <xdr:colOff>0</xdr:colOff>
                    <xdr:row>12</xdr:row>
                    <xdr:rowOff>0</xdr:rowOff>
                  </from>
                  <to>
                    <xdr:col>7</xdr:col>
                    <xdr:colOff>0</xdr:colOff>
                    <xdr:row>13</xdr:row>
                    <xdr:rowOff>0</xdr:rowOff>
                  </to>
                </anchor>
              </controlPr>
            </control>
          </mc:Choice>
        </mc:AlternateContent>
        <mc:AlternateContent xmlns:mc="http://schemas.openxmlformats.org/markup-compatibility/2006">
          <mc:Choice Requires="x14">
            <control shapeId="19547" r:id="rId59" name="Option Button 91">
              <controlPr defaultSize="0" autoFill="0" autoLine="0" autoPict="0">
                <anchor moveWithCells="1">
                  <from>
                    <xdr:col>5</xdr:col>
                    <xdr:colOff>107950</xdr:colOff>
                    <xdr:row>12</xdr:row>
                    <xdr:rowOff>114300</xdr:rowOff>
                  </from>
                  <to>
                    <xdr:col>5</xdr:col>
                    <xdr:colOff>304800</xdr:colOff>
                    <xdr:row>12</xdr:row>
                    <xdr:rowOff>336550</xdr:rowOff>
                  </to>
                </anchor>
              </controlPr>
            </control>
          </mc:Choice>
        </mc:AlternateContent>
        <mc:AlternateContent xmlns:mc="http://schemas.openxmlformats.org/markup-compatibility/2006">
          <mc:Choice Requires="x14">
            <control shapeId="19548" r:id="rId60" name="Option Button 92">
              <controlPr defaultSize="0" autoFill="0" autoLine="0" autoPict="0">
                <anchor moveWithCells="1">
                  <from>
                    <xdr:col>6</xdr:col>
                    <xdr:colOff>107950</xdr:colOff>
                    <xdr:row>12</xdr:row>
                    <xdr:rowOff>114300</xdr:rowOff>
                  </from>
                  <to>
                    <xdr:col>6</xdr:col>
                    <xdr:colOff>304800</xdr:colOff>
                    <xdr:row>12</xdr:row>
                    <xdr:rowOff>336550</xdr:rowOff>
                  </to>
                </anchor>
              </controlPr>
            </control>
          </mc:Choice>
        </mc:AlternateContent>
        <mc:AlternateContent xmlns:mc="http://schemas.openxmlformats.org/markup-compatibility/2006">
          <mc:Choice Requires="x14">
            <control shapeId="19549" r:id="rId61" name="Group Box 93">
              <controlPr defaultSize="0" print="0" autoFill="0" autoPict="0">
                <anchor moveWithCells="1">
                  <from>
                    <xdr:col>5</xdr:col>
                    <xdr:colOff>0</xdr:colOff>
                    <xdr:row>12</xdr:row>
                    <xdr:rowOff>0</xdr:rowOff>
                  </from>
                  <to>
                    <xdr:col>7</xdr:col>
                    <xdr:colOff>0</xdr:colOff>
                    <xdr:row>13</xdr:row>
                    <xdr:rowOff>0</xdr:rowOff>
                  </to>
                </anchor>
              </controlPr>
            </control>
          </mc:Choice>
        </mc:AlternateContent>
        <mc:AlternateContent xmlns:mc="http://schemas.openxmlformats.org/markup-compatibility/2006">
          <mc:Choice Requires="x14">
            <control shapeId="19550" r:id="rId62" name="Option Button 94">
              <controlPr defaultSize="0" autoFill="0" autoLine="0" autoPict="0">
                <anchor moveWithCells="1">
                  <from>
                    <xdr:col>5</xdr:col>
                    <xdr:colOff>107950</xdr:colOff>
                    <xdr:row>13</xdr:row>
                    <xdr:rowOff>114300</xdr:rowOff>
                  </from>
                  <to>
                    <xdr:col>5</xdr:col>
                    <xdr:colOff>304800</xdr:colOff>
                    <xdr:row>13</xdr:row>
                    <xdr:rowOff>336550</xdr:rowOff>
                  </to>
                </anchor>
              </controlPr>
            </control>
          </mc:Choice>
        </mc:AlternateContent>
        <mc:AlternateContent xmlns:mc="http://schemas.openxmlformats.org/markup-compatibility/2006">
          <mc:Choice Requires="x14">
            <control shapeId="19551" r:id="rId63" name="Option Button 95">
              <controlPr defaultSize="0" autoFill="0" autoLine="0" autoPict="0">
                <anchor moveWithCells="1">
                  <from>
                    <xdr:col>6</xdr:col>
                    <xdr:colOff>107950</xdr:colOff>
                    <xdr:row>13</xdr:row>
                    <xdr:rowOff>114300</xdr:rowOff>
                  </from>
                  <to>
                    <xdr:col>6</xdr:col>
                    <xdr:colOff>304800</xdr:colOff>
                    <xdr:row>13</xdr:row>
                    <xdr:rowOff>336550</xdr:rowOff>
                  </to>
                </anchor>
              </controlPr>
            </control>
          </mc:Choice>
        </mc:AlternateContent>
        <mc:AlternateContent xmlns:mc="http://schemas.openxmlformats.org/markup-compatibility/2006">
          <mc:Choice Requires="x14">
            <control shapeId="19552" r:id="rId64" name="Group Box 96">
              <controlPr defaultSize="0" print="0" autoFill="0" autoPict="0">
                <anchor moveWithCells="1">
                  <from>
                    <xdr:col>5</xdr:col>
                    <xdr:colOff>0</xdr:colOff>
                    <xdr:row>13</xdr:row>
                    <xdr:rowOff>0</xdr:rowOff>
                  </from>
                  <to>
                    <xdr:col>7</xdr:col>
                    <xdr:colOff>0</xdr:colOff>
                    <xdr:row>14</xdr:row>
                    <xdr:rowOff>0</xdr:rowOff>
                  </to>
                </anchor>
              </controlPr>
            </control>
          </mc:Choice>
        </mc:AlternateContent>
        <mc:AlternateContent xmlns:mc="http://schemas.openxmlformats.org/markup-compatibility/2006">
          <mc:Choice Requires="x14">
            <control shapeId="19553" r:id="rId65" name="Group Box 97">
              <controlPr defaultSize="0" print="0" autoFill="0" autoPict="0">
                <anchor moveWithCells="1">
                  <from>
                    <xdr:col>5</xdr:col>
                    <xdr:colOff>0</xdr:colOff>
                    <xdr:row>14</xdr:row>
                    <xdr:rowOff>0</xdr:rowOff>
                  </from>
                  <to>
                    <xdr:col>7</xdr:col>
                    <xdr:colOff>0</xdr:colOff>
                    <xdr:row>15</xdr:row>
                    <xdr:rowOff>0</xdr:rowOff>
                  </to>
                </anchor>
              </controlPr>
            </control>
          </mc:Choice>
        </mc:AlternateContent>
        <mc:AlternateContent xmlns:mc="http://schemas.openxmlformats.org/markup-compatibility/2006">
          <mc:Choice Requires="x14">
            <control shapeId="19554" r:id="rId66" name="Group Box 98">
              <controlPr defaultSize="0" print="0" autoFill="0" autoPict="0">
                <anchor moveWithCells="1">
                  <from>
                    <xdr:col>5</xdr:col>
                    <xdr:colOff>0</xdr:colOff>
                    <xdr:row>14</xdr:row>
                    <xdr:rowOff>0</xdr:rowOff>
                  </from>
                  <to>
                    <xdr:col>7</xdr:col>
                    <xdr:colOff>0</xdr:colOff>
                    <xdr:row>15</xdr:row>
                    <xdr:rowOff>0</xdr:rowOff>
                  </to>
                </anchor>
              </controlPr>
            </control>
          </mc:Choice>
        </mc:AlternateContent>
        <mc:AlternateContent xmlns:mc="http://schemas.openxmlformats.org/markup-compatibility/2006">
          <mc:Choice Requires="x14">
            <control shapeId="19555" r:id="rId67" name="Option Button 99">
              <controlPr defaultSize="0" autoFill="0" autoLine="0" autoPict="0">
                <anchor moveWithCells="1">
                  <from>
                    <xdr:col>5</xdr:col>
                    <xdr:colOff>107950</xdr:colOff>
                    <xdr:row>14</xdr:row>
                    <xdr:rowOff>114300</xdr:rowOff>
                  </from>
                  <to>
                    <xdr:col>5</xdr:col>
                    <xdr:colOff>304800</xdr:colOff>
                    <xdr:row>14</xdr:row>
                    <xdr:rowOff>336550</xdr:rowOff>
                  </to>
                </anchor>
              </controlPr>
            </control>
          </mc:Choice>
        </mc:AlternateContent>
        <mc:AlternateContent xmlns:mc="http://schemas.openxmlformats.org/markup-compatibility/2006">
          <mc:Choice Requires="x14">
            <control shapeId="19556" r:id="rId68" name="Option Button 100">
              <controlPr defaultSize="0" autoFill="0" autoLine="0" autoPict="0">
                <anchor moveWithCells="1">
                  <from>
                    <xdr:col>6</xdr:col>
                    <xdr:colOff>107950</xdr:colOff>
                    <xdr:row>14</xdr:row>
                    <xdr:rowOff>114300</xdr:rowOff>
                  </from>
                  <to>
                    <xdr:col>6</xdr:col>
                    <xdr:colOff>304800</xdr:colOff>
                    <xdr:row>14</xdr:row>
                    <xdr:rowOff>336550</xdr:rowOff>
                  </to>
                </anchor>
              </controlPr>
            </control>
          </mc:Choice>
        </mc:AlternateContent>
        <mc:AlternateContent xmlns:mc="http://schemas.openxmlformats.org/markup-compatibility/2006">
          <mc:Choice Requires="x14">
            <control shapeId="19557" r:id="rId69" name="Group Box 101">
              <controlPr defaultSize="0" print="0" autoFill="0" autoPict="0">
                <anchor moveWithCells="1">
                  <from>
                    <xdr:col>5</xdr:col>
                    <xdr:colOff>0</xdr:colOff>
                    <xdr:row>14</xdr:row>
                    <xdr:rowOff>0</xdr:rowOff>
                  </from>
                  <to>
                    <xdr:col>7</xdr:col>
                    <xdr:colOff>0</xdr:colOff>
                    <xdr:row>15</xdr:row>
                    <xdr:rowOff>0</xdr:rowOff>
                  </to>
                </anchor>
              </controlPr>
            </control>
          </mc:Choice>
        </mc:AlternateContent>
        <mc:AlternateContent xmlns:mc="http://schemas.openxmlformats.org/markup-compatibility/2006">
          <mc:Choice Requires="x14">
            <control shapeId="19558" r:id="rId70" name="Option Button 102">
              <controlPr defaultSize="0" autoFill="0" autoLine="0" autoPict="0">
                <anchor moveWithCells="1">
                  <from>
                    <xdr:col>5</xdr:col>
                    <xdr:colOff>107950</xdr:colOff>
                    <xdr:row>15</xdr:row>
                    <xdr:rowOff>114300</xdr:rowOff>
                  </from>
                  <to>
                    <xdr:col>5</xdr:col>
                    <xdr:colOff>304800</xdr:colOff>
                    <xdr:row>15</xdr:row>
                    <xdr:rowOff>336550</xdr:rowOff>
                  </to>
                </anchor>
              </controlPr>
            </control>
          </mc:Choice>
        </mc:AlternateContent>
        <mc:AlternateContent xmlns:mc="http://schemas.openxmlformats.org/markup-compatibility/2006">
          <mc:Choice Requires="x14">
            <control shapeId="19559" r:id="rId71" name="Option Button 103">
              <controlPr defaultSize="0" autoFill="0" autoLine="0" autoPict="0">
                <anchor moveWithCells="1">
                  <from>
                    <xdr:col>6</xdr:col>
                    <xdr:colOff>107950</xdr:colOff>
                    <xdr:row>15</xdr:row>
                    <xdr:rowOff>114300</xdr:rowOff>
                  </from>
                  <to>
                    <xdr:col>6</xdr:col>
                    <xdr:colOff>304800</xdr:colOff>
                    <xdr:row>15</xdr:row>
                    <xdr:rowOff>336550</xdr:rowOff>
                  </to>
                </anchor>
              </controlPr>
            </control>
          </mc:Choice>
        </mc:AlternateContent>
        <mc:AlternateContent xmlns:mc="http://schemas.openxmlformats.org/markup-compatibility/2006">
          <mc:Choice Requires="x14">
            <control shapeId="19560" r:id="rId72" name="Group Box 104">
              <controlPr defaultSize="0" print="0" autoFill="0" autoPict="0">
                <anchor moveWithCells="1">
                  <from>
                    <xdr:col>5</xdr:col>
                    <xdr:colOff>0</xdr:colOff>
                    <xdr:row>15</xdr:row>
                    <xdr:rowOff>0</xdr:rowOff>
                  </from>
                  <to>
                    <xdr:col>7</xdr:col>
                    <xdr:colOff>0</xdr:colOff>
                    <xdr:row>16</xdr:row>
                    <xdr:rowOff>0</xdr:rowOff>
                  </to>
                </anchor>
              </controlPr>
            </control>
          </mc:Choice>
        </mc:AlternateContent>
        <mc:AlternateContent xmlns:mc="http://schemas.openxmlformats.org/markup-compatibility/2006">
          <mc:Choice Requires="x14">
            <control shapeId="19561" r:id="rId73" name="Group Box 105">
              <controlPr defaultSize="0" print="0" autoFill="0" autoPict="0">
                <anchor moveWithCells="1">
                  <from>
                    <xdr:col>5</xdr:col>
                    <xdr:colOff>0</xdr:colOff>
                    <xdr:row>16</xdr:row>
                    <xdr:rowOff>0</xdr:rowOff>
                  </from>
                  <to>
                    <xdr:col>7</xdr:col>
                    <xdr:colOff>0</xdr:colOff>
                    <xdr:row>17</xdr:row>
                    <xdr:rowOff>0</xdr:rowOff>
                  </to>
                </anchor>
              </controlPr>
            </control>
          </mc:Choice>
        </mc:AlternateContent>
        <mc:AlternateContent xmlns:mc="http://schemas.openxmlformats.org/markup-compatibility/2006">
          <mc:Choice Requires="x14">
            <control shapeId="19562" r:id="rId74" name="Group Box 106">
              <controlPr defaultSize="0" print="0" autoFill="0" autoPict="0">
                <anchor moveWithCells="1">
                  <from>
                    <xdr:col>5</xdr:col>
                    <xdr:colOff>0</xdr:colOff>
                    <xdr:row>17</xdr:row>
                    <xdr:rowOff>0</xdr:rowOff>
                  </from>
                  <to>
                    <xdr:col>7</xdr:col>
                    <xdr:colOff>0</xdr:colOff>
                    <xdr:row>18</xdr:row>
                    <xdr:rowOff>0</xdr:rowOff>
                  </to>
                </anchor>
              </controlPr>
            </control>
          </mc:Choice>
        </mc:AlternateContent>
        <mc:AlternateContent xmlns:mc="http://schemas.openxmlformats.org/markup-compatibility/2006">
          <mc:Choice Requires="x14">
            <control shapeId="19563" r:id="rId75" name="Group Box 107">
              <controlPr defaultSize="0" print="0" autoFill="0" autoPict="0">
                <anchor moveWithCells="1">
                  <from>
                    <xdr:col>5</xdr:col>
                    <xdr:colOff>0</xdr:colOff>
                    <xdr:row>18</xdr:row>
                    <xdr:rowOff>0</xdr:rowOff>
                  </from>
                  <to>
                    <xdr:col>7</xdr:col>
                    <xdr:colOff>0</xdr:colOff>
                    <xdr:row>19</xdr:row>
                    <xdr:rowOff>0</xdr:rowOff>
                  </to>
                </anchor>
              </controlPr>
            </control>
          </mc:Choice>
        </mc:AlternateContent>
        <mc:AlternateContent xmlns:mc="http://schemas.openxmlformats.org/markup-compatibility/2006">
          <mc:Choice Requires="x14">
            <control shapeId="19564" r:id="rId76" name="Group Box 108">
              <controlPr defaultSize="0" print="0" autoFill="0" autoPict="0">
                <anchor moveWithCells="1">
                  <from>
                    <xdr:col>5</xdr:col>
                    <xdr:colOff>0</xdr:colOff>
                    <xdr:row>16</xdr:row>
                    <xdr:rowOff>0</xdr:rowOff>
                  </from>
                  <to>
                    <xdr:col>7</xdr:col>
                    <xdr:colOff>0</xdr:colOff>
                    <xdr:row>17</xdr:row>
                    <xdr:rowOff>0</xdr:rowOff>
                  </to>
                </anchor>
              </controlPr>
            </control>
          </mc:Choice>
        </mc:AlternateContent>
        <mc:AlternateContent xmlns:mc="http://schemas.openxmlformats.org/markup-compatibility/2006">
          <mc:Choice Requires="x14">
            <control shapeId="19565" r:id="rId77" name="Option Button 109">
              <controlPr defaultSize="0" autoFill="0" autoLine="0" autoPict="0">
                <anchor moveWithCells="1">
                  <from>
                    <xdr:col>5</xdr:col>
                    <xdr:colOff>107950</xdr:colOff>
                    <xdr:row>16</xdr:row>
                    <xdr:rowOff>114300</xdr:rowOff>
                  </from>
                  <to>
                    <xdr:col>5</xdr:col>
                    <xdr:colOff>304800</xdr:colOff>
                    <xdr:row>16</xdr:row>
                    <xdr:rowOff>336550</xdr:rowOff>
                  </to>
                </anchor>
              </controlPr>
            </control>
          </mc:Choice>
        </mc:AlternateContent>
        <mc:AlternateContent xmlns:mc="http://schemas.openxmlformats.org/markup-compatibility/2006">
          <mc:Choice Requires="x14">
            <control shapeId="19566" r:id="rId78" name="Option Button 110">
              <controlPr defaultSize="0" autoFill="0" autoLine="0" autoPict="0">
                <anchor moveWithCells="1">
                  <from>
                    <xdr:col>6</xdr:col>
                    <xdr:colOff>107950</xdr:colOff>
                    <xdr:row>16</xdr:row>
                    <xdr:rowOff>114300</xdr:rowOff>
                  </from>
                  <to>
                    <xdr:col>6</xdr:col>
                    <xdr:colOff>304800</xdr:colOff>
                    <xdr:row>16</xdr:row>
                    <xdr:rowOff>336550</xdr:rowOff>
                  </to>
                </anchor>
              </controlPr>
            </control>
          </mc:Choice>
        </mc:AlternateContent>
        <mc:AlternateContent xmlns:mc="http://schemas.openxmlformats.org/markup-compatibility/2006">
          <mc:Choice Requires="x14">
            <control shapeId="19567" r:id="rId79" name="Group Box 111">
              <controlPr defaultSize="0" print="0" autoFill="0" autoPict="0">
                <anchor moveWithCells="1">
                  <from>
                    <xdr:col>5</xdr:col>
                    <xdr:colOff>0</xdr:colOff>
                    <xdr:row>16</xdr:row>
                    <xdr:rowOff>0</xdr:rowOff>
                  </from>
                  <to>
                    <xdr:col>7</xdr:col>
                    <xdr:colOff>0</xdr:colOff>
                    <xdr:row>17</xdr:row>
                    <xdr:rowOff>0</xdr:rowOff>
                  </to>
                </anchor>
              </controlPr>
            </control>
          </mc:Choice>
        </mc:AlternateContent>
        <mc:AlternateContent xmlns:mc="http://schemas.openxmlformats.org/markup-compatibility/2006">
          <mc:Choice Requires="x14">
            <control shapeId="19568" r:id="rId80" name="Option Button 112">
              <controlPr defaultSize="0" autoFill="0" autoLine="0" autoPict="0">
                <anchor moveWithCells="1">
                  <from>
                    <xdr:col>5</xdr:col>
                    <xdr:colOff>107950</xdr:colOff>
                    <xdr:row>17</xdr:row>
                    <xdr:rowOff>114300</xdr:rowOff>
                  </from>
                  <to>
                    <xdr:col>5</xdr:col>
                    <xdr:colOff>304800</xdr:colOff>
                    <xdr:row>17</xdr:row>
                    <xdr:rowOff>336550</xdr:rowOff>
                  </to>
                </anchor>
              </controlPr>
            </control>
          </mc:Choice>
        </mc:AlternateContent>
        <mc:AlternateContent xmlns:mc="http://schemas.openxmlformats.org/markup-compatibility/2006">
          <mc:Choice Requires="x14">
            <control shapeId="19569" r:id="rId81" name="Option Button 113">
              <controlPr defaultSize="0" autoFill="0" autoLine="0" autoPict="0">
                <anchor moveWithCells="1">
                  <from>
                    <xdr:col>6</xdr:col>
                    <xdr:colOff>107950</xdr:colOff>
                    <xdr:row>17</xdr:row>
                    <xdr:rowOff>114300</xdr:rowOff>
                  </from>
                  <to>
                    <xdr:col>6</xdr:col>
                    <xdr:colOff>304800</xdr:colOff>
                    <xdr:row>17</xdr:row>
                    <xdr:rowOff>336550</xdr:rowOff>
                  </to>
                </anchor>
              </controlPr>
            </control>
          </mc:Choice>
        </mc:AlternateContent>
        <mc:AlternateContent xmlns:mc="http://schemas.openxmlformats.org/markup-compatibility/2006">
          <mc:Choice Requires="x14">
            <control shapeId="19570" r:id="rId82" name="Group Box 114">
              <controlPr defaultSize="0" print="0" autoFill="0" autoPict="0">
                <anchor moveWithCells="1">
                  <from>
                    <xdr:col>5</xdr:col>
                    <xdr:colOff>0</xdr:colOff>
                    <xdr:row>17</xdr:row>
                    <xdr:rowOff>0</xdr:rowOff>
                  </from>
                  <to>
                    <xdr:col>7</xdr:col>
                    <xdr:colOff>0</xdr:colOff>
                    <xdr:row>18</xdr:row>
                    <xdr:rowOff>0</xdr:rowOff>
                  </to>
                </anchor>
              </controlPr>
            </control>
          </mc:Choice>
        </mc:AlternateContent>
        <mc:AlternateContent xmlns:mc="http://schemas.openxmlformats.org/markup-compatibility/2006">
          <mc:Choice Requires="x14">
            <control shapeId="19571" r:id="rId83" name="Group Box 115">
              <controlPr defaultSize="0" print="0" autoFill="0" autoPict="0">
                <anchor moveWithCells="1">
                  <from>
                    <xdr:col>5</xdr:col>
                    <xdr:colOff>0</xdr:colOff>
                    <xdr:row>18</xdr:row>
                    <xdr:rowOff>0</xdr:rowOff>
                  </from>
                  <to>
                    <xdr:col>7</xdr:col>
                    <xdr:colOff>0</xdr:colOff>
                    <xdr:row>19</xdr:row>
                    <xdr:rowOff>0</xdr:rowOff>
                  </to>
                </anchor>
              </controlPr>
            </control>
          </mc:Choice>
        </mc:AlternateContent>
        <mc:AlternateContent xmlns:mc="http://schemas.openxmlformats.org/markup-compatibility/2006">
          <mc:Choice Requires="x14">
            <control shapeId="19572" r:id="rId84" name="Group Box 116">
              <controlPr defaultSize="0" print="0" autoFill="0" autoPict="0">
                <anchor moveWithCells="1">
                  <from>
                    <xdr:col>5</xdr:col>
                    <xdr:colOff>0</xdr:colOff>
                    <xdr:row>18</xdr:row>
                    <xdr:rowOff>0</xdr:rowOff>
                  </from>
                  <to>
                    <xdr:col>7</xdr:col>
                    <xdr:colOff>0</xdr:colOff>
                    <xdr:row>19</xdr:row>
                    <xdr:rowOff>0</xdr:rowOff>
                  </to>
                </anchor>
              </controlPr>
            </control>
          </mc:Choice>
        </mc:AlternateContent>
        <mc:AlternateContent xmlns:mc="http://schemas.openxmlformats.org/markup-compatibility/2006">
          <mc:Choice Requires="x14">
            <control shapeId="19573" r:id="rId85" name="Option Button 117">
              <controlPr defaultSize="0" autoFill="0" autoLine="0" autoPict="0">
                <anchor moveWithCells="1">
                  <from>
                    <xdr:col>5</xdr:col>
                    <xdr:colOff>107950</xdr:colOff>
                    <xdr:row>18</xdr:row>
                    <xdr:rowOff>114300</xdr:rowOff>
                  </from>
                  <to>
                    <xdr:col>5</xdr:col>
                    <xdr:colOff>304800</xdr:colOff>
                    <xdr:row>18</xdr:row>
                    <xdr:rowOff>336550</xdr:rowOff>
                  </to>
                </anchor>
              </controlPr>
            </control>
          </mc:Choice>
        </mc:AlternateContent>
        <mc:AlternateContent xmlns:mc="http://schemas.openxmlformats.org/markup-compatibility/2006">
          <mc:Choice Requires="x14">
            <control shapeId="19574" r:id="rId86" name="Option Button 118">
              <controlPr defaultSize="0" autoFill="0" autoLine="0" autoPict="0">
                <anchor moveWithCells="1">
                  <from>
                    <xdr:col>6</xdr:col>
                    <xdr:colOff>107950</xdr:colOff>
                    <xdr:row>18</xdr:row>
                    <xdr:rowOff>114300</xdr:rowOff>
                  </from>
                  <to>
                    <xdr:col>6</xdr:col>
                    <xdr:colOff>304800</xdr:colOff>
                    <xdr:row>18</xdr:row>
                    <xdr:rowOff>336550</xdr:rowOff>
                  </to>
                </anchor>
              </controlPr>
            </control>
          </mc:Choice>
        </mc:AlternateContent>
        <mc:AlternateContent xmlns:mc="http://schemas.openxmlformats.org/markup-compatibility/2006">
          <mc:Choice Requires="x14">
            <control shapeId="19575" r:id="rId87" name="Group Box 119">
              <controlPr defaultSize="0" print="0" autoFill="0" autoPict="0">
                <anchor moveWithCells="1">
                  <from>
                    <xdr:col>5</xdr:col>
                    <xdr:colOff>0</xdr:colOff>
                    <xdr:row>18</xdr:row>
                    <xdr:rowOff>0</xdr:rowOff>
                  </from>
                  <to>
                    <xdr:col>7</xdr:col>
                    <xdr:colOff>0</xdr:colOff>
                    <xdr:row>19</xdr:row>
                    <xdr:rowOff>0</xdr:rowOff>
                  </to>
                </anchor>
              </controlPr>
            </control>
          </mc:Choice>
        </mc:AlternateContent>
      </controls>
    </mc:Choice>
  </mc:AlternateConten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66CCFF"/>
  </sheetPr>
  <dimension ref="C1:AG39"/>
  <sheetViews>
    <sheetView showGridLines="0" showRowColHeaders="0" zoomScaleNormal="100" workbookViewId="0">
      <selection activeCell="T32" sqref="T32"/>
    </sheetView>
  </sheetViews>
  <sheetFormatPr defaultRowHeight="14.5" x14ac:dyDescent="0.35"/>
  <cols>
    <col min="3" max="3" width="19" customWidth="1"/>
    <col min="4" max="4" width="35.26953125" bestFit="1" customWidth="1"/>
    <col min="5" max="7" width="20.7265625" customWidth="1"/>
    <col min="8" max="9" width="9.26953125" style="10" hidden="1" customWidth="1"/>
    <col min="10" max="10" width="9.453125" style="10" hidden="1" customWidth="1"/>
    <col min="11" max="11" width="0" style="8" hidden="1" customWidth="1"/>
    <col min="12" max="12" width="9.26953125" style="10" hidden="1" customWidth="1"/>
    <col min="13" max="13" width="9.26953125" style="8" hidden="1" customWidth="1"/>
    <col min="14" max="15" width="9.26953125" style="10" hidden="1" customWidth="1"/>
    <col min="16" max="17" width="0" style="8" hidden="1" customWidth="1"/>
    <col min="18" max="30" width="9.1796875" style="8"/>
    <col min="31" max="33" width="8.7265625" style="8"/>
  </cols>
  <sheetData>
    <row r="1" spans="3:16" s="8" customFormat="1" ht="26" x14ac:dyDescent="0.6">
      <c r="C1" s="7"/>
      <c r="D1" s="293" t="s">
        <v>9</v>
      </c>
      <c r="E1" s="293"/>
      <c r="F1" s="293"/>
      <c r="G1" s="7"/>
      <c r="H1" s="7"/>
      <c r="I1" s="10"/>
      <c r="J1" s="10"/>
      <c r="L1" s="10"/>
      <c r="N1" s="10"/>
      <c r="O1" s="10"/>
    </row>
    <row r="2" spans="3:16" s="8" customFormat="1" ht="14.25" customHeight="1" x14ac:dyDescent="0.6">
      <c r="C2" s="9"/>
      <c r="D2" s="9"/>
      <c r="E2" s="9"/>
      <c r="F2" s="9"/>
      <c r="G2" s="9"/>
      <c r="H2" s="10"/>
      <c r="I2" s="10"/>
      <c r="J2" s="10"/>
      <c r="L2" s="10"/>
      <c r="N2" s="10"/>
      <c r="O2" s="10"/>
    </row>
    <row r="3" spans="3:16" s="8" customFormat="1" ht="26" x14ac:dyDescent="0.35">
      <c r="C3" s="299" t="s">
        <v>110</v>
      </c>
      <c r="D3" s="300"/>
      <c r="E3" s="300"/>
      <c r="F3" s="300"/>
      <c r="G3" s="301"/>
      <c r="H3" s="10"/>
      <c r="I3" s="10"/>
      <c r="J3" s="10"/>
      <c r="L3" s="10"/>
      <c r="N3" s="10"/>
      <c r="O3" s="10"/>
    </row>
    <row r="14" spans="3:16" s="8" customFormat="1" ht="29" x14ac:dyDescent="0.35">
      <c r="C14" s="27" t="s">
        <v>10</v>
      </c>
      <c r="D14" s="27" t="s">
        <v>11</v>
      </c>
      <c r="E14" s="28" t="s">
        <v>12</v>
      </c>
      <c r="F14" s="28" t="s">
        <v>13</v>
      </c>
      <c r="G14" s="28" t="s">
        <v>14</v>
      </c>
      <c r="H14" s="10"/>
      <c r="I14" s="10"/>
      <c r="J14" s="10"/>
      <c r="L14" s="10"/>
      <c r="N14" s="10"/>
      <c r="O14" s="10"/>
    </row>
    <row r="15" spans="3:16" s="8" customFormat="1" x14ac:dyDescent="0.35">
      <c r="C15" s="11"/>
      <c r="D15" s="11"/>
      <c r="E15" s="12"/>
      <c r="F15" s="12"/>
      <c r="G15" s="12"/>
      <c r="H15" s="10"/>
      <c r="I15" s="10"/>
      <c r="J15" s="10"/>
      <c r="L15" s="10"/>
      <c r="N15" s="10"/>
      <c r="O15" s="10"/>
    </row>
    <row r="16" spans="3:16" s="8" customFormat="1" ht="25" customHeight="1" x14ac:dyDescent="0.35">
      <c r="C16" s="291" t="s">
        <v>15</v>
      </c>
      <c r="D16" s="292"/>
      <c r="E16" s="292"/>
      <c r="F16" s="308"/>
      <c r="G16" s="302" t="str">
        <f>IF(P37&lt;2,"zeer zwak",IF(O32=0,"onvoldoende",IF(O33=0,"onvoldoende",IF(O34=0,"onvoldoende",IF(M37&gt;19,"goed",IF(N37=3,"voldoende",IF(O37&lt;10,"onvoldoende")))))))</f>
        <v>voldoende</v>
      </c>
      <c r="I16" s="86" t="s">
        <v>16</v>
      </c>
      <c r="J16" s="86" t="s">
        <v>17</v>
      </c>
      <c r="K16" s="87"/>
      <c r="L16" s="87"/>
      <c r="M16" s="86" t="s">
        <v>18</v>
      </c>
      <c r="N16" s="86" t="s">
        <v>17</v>
      </c>
      <c r="O16" s="86" t="s">
        <v>19</v>
      </c>
      <c r="P16" s="86" t="s">
        <v>20</v>
      </c>
    </row>
    <row r="17" spans="3:16" s="8" customFormat="1" ht="25" customHeight="1" x14ac:dyDescent="0.35">
      <c r="C17" s="19"/>
      <c r="D17" s="20" t="s">
        <v>21</v>
      </c>
      <c r="E17" s="33" t="str">
        <f>'OP1'!$C$21</f>
        <v>voldoende</v>
      </c>
      <c r="F17" s="294" t="str">
        <f>IF(I23&gt;9,"goed",IF(J23&gt;6,"voldoende",IF(J23&lt;=6,"onvoldoende")))</f>
        <v>voldoende</v>
      </c>
      <c r="G17" s="303"/>
      <c r="I17" s="86">
        <f t="shared" ref="I17:I22" si="0">IF($E17="","",IF($E17="goed",2,IF($E17="voldoende",1,IF($E17="onvoldoende",-1))))</f>
        <v>1</v>
      </c>
      <c r="J17" s="86">
        <f>IF(E17="onvoldoende",0,IF(E17="voldoende",1,IF(E17="goed",1)))</f>
        <v>1</v>
      </c>
      <c r="K17" s="88"/>
      <c r="L17" s="88"/>
      <c r="M17" s="86">
        <f>IF($E17="","",IF($E17="goed",2,IF($E17="voldoende",1,IF($E17="onvoldoende",0))))</f>
        <v>1</v>
      </c>
      <c r="N17" s="86">
        <f>IF(F17="goed",1,IF(F17="voldoende",1,IF(F17="onvoldoende",0)))</f>
        <v>1</v>
      </c>
      <c r="O17" s="86">
        <f>IF($E17="","",IF($E17="goed",2,IF($E17="voldoende",1,IF($E17="onvoldoende",0))))</f>
        <v>1</v>
      </c>
      <c r="P17" s="86"/>
    </row>
    <row r="18" spans="3:16" s="8" customFormat="1" ht="25" customHeight="1" x14ac:dyDescent="0.35">
      <c r="C18" s="20"/>
      <c r="D18" s="29" t="s">
        <v>22</v>
      </c>
      <c r="E18" s="33" t="str">
        <f>'OP2'!$C$20</f>
        <v>voldoende</v>
      </c>
      <c r="F18" s="294"/>
      <c r="G18" s="303"/>
      <c r="I18" s="86">
        <f t="shared" si="0"/>
        <v>1</v>
      </c>
      <c r="J18" s="86">
        <f>IF(E18="onvoldoende",0,IF(E18="voldoende",2,IF(E18="goed",2)))</f>
        <v>2</v>
      </c>
      <c r="K18" s="88"/>
      <c r="L18" s="88"/>
      <c r="M18" s="86">
        <f t="shared" ref="M18:P33" si="1">IF($E18="","",IF($E18="goed",2,IF($E18="voldoende",1,IF($E18="onvoldoende",0))))</f>
        <v>1</v>
      </c>
      <c r="N18" s="86"/>
      <c r="O18" s="86">
        <f t="shared" si="1"/>
        <v>1</v>
      </c>
      <c r="P18" s="86">
        <f t="shared" si="1"/>
        <v>1</v>
      </c>
    </row>
    <row r="19" spans="3:16" s="8" customFormat="1" ht="25" customHeight="1" x14ac:dyDescent="0.35">
      <c r="C19" s="20"/>
      <c r="D19" s="29" t="s">
        <v>23</v>
      </c>
      <c r="E19" s="33" t="str">
        <f>'OP3'!$C$18</f>
        <v>voldoende</v>
      </c>
      <c r="F19" s="294"/>
      <c r="G19" s="303"/>
      <c r="I19" s="86">
        <f t="shared" si="0"/>
        <v>1</v>
      </c>
      <c r="J19" s="86">
        <f>IF(E19="onvoldoende",0,IF(E19="voldoende",2,IF(E19="goed",2)))</f>
        <v>2</v>
      </c>
      <c r="K19" s="88"/>
      <c r="L19" s="88"/>
      <c r="M19" s="86">
        <f t="shared" si="1"/>
        <v>1</v>
      </c>
      <c r="N19" s="86"/>
      <c r="O19" s="86">
        <f t="shared" si="1"/>
        <v>1</v>
      </c>
      <c r="P19" s="86">
        <f t="shared" si="1"/>
        <v>1</v>
      </c>
    </row>
    <row r="20" spans="3:16" s="8" customFormat="1" ht="25" customHeight="1" x14ac:dyDescent="0.35">
      <c r="C20" s="20"/>
      <c r="D20" s="20" t="s">
        <v>24</v>
      </c>
      <c r="E20" s="33" t="str">
        <f>'OP4'!$C$19</f>
        <v>voldoende</v>
      </c>
      <c r="F20" s="294"/>
      <c r="G20" s="303"/>
      <c r="I20" s="86">
        <f t="shared" si="0"/>
        <v>1</v>
      </c>
      <c r="J20" s="86">
        <f>IF(E20="onvoldoende",0,IF(E20="voldoende",1,IF(E20="goed",1)))</f>
        <v>1</v>
      </c>
      <c r="K20" s="88"/>
      <c r="L20" s="88"/>
      <c r="M20" s="86">
        <f t="shared" si="1"/>
        <v>1</v>
      </c>
      <c r="N20" s="86"/>
      <c r="O20" s="86">
        <f t="shared" si="1"/>
        <v>1</v>
      </c>
      <c r="P20" s="86"/>
    </row>
    <row r="21" spans="3:16" s="8" customFormat="1" ht="25" customHeight="1" x14ac:dyDescent="0.35">
      <c r="C21" s="20"/>
      <c r="D21" s="20" t="s">
        <v>25</v>
      </c>
      <c r="E21" s="33" t="str">
        <f>'OP6'!$C$19</f>
        <v>voldoende</v>
      </c>
      <c r="F21" s="294"/>
      <c r="G21" s="303"/>
      <c r="I21" s="86">
        <f t="shared" si="0"/>
        <v>1</v>
      </c>
      <c r="J21" s="86">
        <f>IF(E21="onvoldoende",0,IF(E21="voldoende",1,IF(E21="goed",1)))</f>
        <v>1</v>
      </c>
      <c r="K21" s="88"/>
      <c r="L21" s="88"/>
      <c r="M21" s="86">
        <f t="shared" si="1"/>
        <v>1</v>
      </c>
      <c r="N21" s="86"/>
      <c r="O21" s="86">
        <f t="shared" si="1"/>
        <v>1</v>
      </c>
      <c r="P21" s="86"/>
    </row>
    <row r="22" spans="3:16" s="8" customFormat="1" ht="25" customHeight="1" x14ac:dyDescent="0.35">
      <c r="C22" s="20"/>
      <c r="D22" s="20" t="s">
        <v>26</v>
      </c>
      <c r="E22" s="33" t="str">
        <f>'OP8'!$C$19</f>
        <v>goed</v>
      </c>
      <c r="F22" s="294"/>
      <c r="G22" s="303"/>
      <c r="I22" s="86">
        <f t="shared" si="0"/>
        <v>2</v>
      </c>
      <c r="J22" s="86">
        <f>IF(E22="onvoldoende",0,IF(E22="voldoende",1,IF(E22="goed",1)))</f>
        <v>1</v>
      </c>
      <c r="K22" s="88"/>
      <c r="L22" s="88"/>
      <c r="M22" s="86">
        <f t="shared" si="1"/>
        <v>2</v>
      </c>
      <c r="N22" s="86"/>
      <c r="O22" s="86">
        <f t="shared" si="1"/>
        <v>2</v>
      </c>
      <c r="P22" s="86"/>
    </row>
    <row r="23" spans="3:16" s="8" customFormat="1" ht="25" customHeight="1" x14ac:dyDescent="0.35">
      <c r="C23" s="21"/>
      <c r="D23" s="21"/>
      <c r="E23" s="34"/>
      <c r="G23" s="303"/>
      <c r="I23" s="86">
        <f>SUM(I17:I22)</f>
        <v>7</v>
      </c>
      <c r="J23" s="86">
        <f>SUM(J17:J22)</f>
        <v>8</v>
      </c>
      <c r="K23" s="86"/>
      <c r="L23" s="88"/>
      <c r="M23" s="86" t="str">
        <f t="shared" si="1"/>
        <v/>
      </c>
      <c r="N23" s="86" t="str">
        <f t="shared" si="1"/>
        <v/>
      </c>
      <c r="O23" s="86" t="str">
        <f t="shared" si="1"/>
        <v/>
      </c>
      <c r="P23" s="86" t="str">
        <f t="shared" si="1"/>
        <v/>
      </c>
    </row>
    <row r="24" spans="3:16" s="8" customFormat="1" ht="25" customHeight="1" x14ac:dyDescent="0.35">
      <c r="C24" s="305" t="s">
        <v>27</v>
      </c>
      <c r="D24" s="306"/>
      <c r="E24" s="306"/>
      <c r="F24" s="307"/>
      <c r="G24" s="303"/>
      <c r="I24" s="86"/>
      <c r="J24" s="86"/>
      <c r="K24" s="86"/>
      <c r="L24" s="88"/>
      <c r="M24" s="86" t="str">
        <f t="shared" si="1"/>
        <v/>
      </c>
      <c r="N24" s="86" t="str">
        <f t="shared" si="1"/>
        <v/>
      </c>
      <c r="O24" s="86" t="str">
        <f t="shared" si="1"/>
        <v/>
      </c>
      <c r="P24" s="86" t="str">
        <f t="shared" si="1"/>
        <v/>
      </c>
    </row>
    <row r="25" spans="3:16" s="8" customFormat="1" ht="25" customHeight="1" x14ac:dyDescent="0.35">
      <c r="C25" s="20"/>
      <c r="D25" s="29" t="s">
        <v>28</v>
      </c>
      <c r="E25" s="33" t="str">
        <f>'SK1'!$C$21</f>
        <v>voldoende</v>
      </c>
      <c r="F25" s="294" t="str">
        <f>IF(I27&gt;3,"goed",IF(I27&gt;2,"voldoende",IF(I27&lt;=2,"onvoldoende")))</f>
        <v>goed</v>
      </c>
      <c r="G25" s="303"/>
      <c r="I25" s="86">
        <f>IF(E25="","",IF(E25="goed",3,IF(E25="voldoende",2,IF(E25="onvoldoende",0))))</f>
        <v>2</v>
      </c>
      <c r="J25" s="86"/>
      <c r="K25" s="86"/>
      <c r="L25" s="88"/>
      <c r="M25" s="86">
        <f t="shared" si="1"/>
        <v>1</v>
      </c>
      <c r="N25" s="86">
        <f>IF($E25="","",IF($E25="goed",1,IF($E25="voldoende",1,IF($E25="onvoldoende",0))))</f>
        <v>1</v>
      </c>
      <c r="O25" s="86">
        <f t="shared" si="1"/>
        <v>1</v>
      </c>
      <c r="P25" s="86">
        <f t="shared" si="1"/>
        <v>1</v>
      </c>
    </row>
    <row r="26" spans="3:16" s="8" customFormat="1" ht="25" customHeight="1" x14ac:dyDescent="0.35">
      <c r="C26" s="20"/>
      <c r="D26" s="20" t="s">
        <v>29</v>
      </c>
      <c r="E26" s="33" t="str">
        <f>'SK2'!$C$15</f>
        <v>goed</v>
      </c>
      <c r="F26" s="294"/>
      <c r="G26" s="303"/>
      <c r="I26" s="86">
        <f>IF(E26="","",IF(E26="goed",2,IF(E26="voldoende",1,IF(E26="onvoldoende",1))))</f>
        <v>2</v>
      </c>
      <c r="J26" s="86"/>
      <c r="K26" s="86"/>
      <c r="L26" s="88"/>
      <c r="M26" s="86">
        <f t="shared" si="1"/>
        <v>2</v>
      </c>
      <c r="N26" s="86"/>
      <c r="O26" s="86">
        <f t="shared" si="1"/>
        <v>2</v>
      </c>
      <c r="P26" s="86"/>
    </row>
    <row r="27" spans="3:16" s="8" customFormat="1" ht="25" customHeight="1" x14ac:dyDescent="0.35">
      <c r="C27" s="21"/>
      <c r="D27" s="21"/>
      <c r="E27" s="34"/>
      <c r="G27" s="303"/>
      <c r="I27" s="86">
        <f>SUM(I25:I26)</f>
        <v>4</v>
      </c>
      <c r="J27" s="86"/>
      <c r="K27" s="86"/>
      <c r="L27" s="88"/>
      <c r="M27" s="86" t="str">
        <f t="shared" si="1"/>
        <v/>
      </c>
      <c r="N27" s="86" t="str">
        <f t="shared" si="1"/>
        <v/>
      </c>
      <c r="O27" s="86" t="str">
        <f t="shared" si="1"/>
        <v/>
      </c>
      <c r="P27" s="86" t="str">
        <f t="shared" si="1"/>
        <v/>
      </c>
    </row>
    <row r="28" spans="3:16" s="8" customFormat="1" ht="25" customHeight="1" x14ac:dyDescent="0.35">
      <c r="C28" s="305" t="s">
        <v>30</v>
      </c>
      <c r="D28" s="306"/>
      <c r="E28" s="306"/>
      <c r="F28" s="307"/>
      <c r="G28" s="303"/>
      <c r="I28" s="86"/>
      <c r="J28" s="86"/>
      <c r="K28" s="86"/>
      <c r="L28" s="88"/>
      <c r="M28" s="86" t="str">
        <f t="shared" si="1"/>
        <v/>
      </c>
      <c r="N28" s="86" t="str">
        <f t="shared" si="1"/>
        <v/>
      </c>
      <c r="O28" s="86" t="str">
        <f t="shared" si="1"/>
        <v/>
      </c>
      <c r="P28" s="86" t="str">
        <f t="shared" si="1"/>
        <v/>
      </c>
    </row>
    <row r="29" spans="3:16" s="8" customFormat="1" ht="25" customHeight="1" x14ac:dyDescent="0.35">
      <c r="C29" s="22"/>
      <c r="D29" s="30" t="s">
        <v>31</v>
      </c>
      <c r="E29" s="33" t="str">
        <f>'OR1'!$C$14</f>
        <v>voldoende</v>
      </c>
      <c r="F29" s="295" t="str">
        <f>IF(I32&gt;5,"goed",IF(I32&gt;2,"voldoende",IF(I32&lt;=2,"onvoldoende")))</f>
        <v>goed</v>
      </c>
      <c r="G29" s="303"/>
      <c r="I29" s="86">
        <f>IF(E29="","",IF(E29="goed",4,IF(E29="voldoende",3,IF(E29="onvoldoende",-2))))</f>
        <v>3</v>
      </c>
      <c r="J29" s="86"/>
      <c r="K29" s="86"/>
      <c r="L29" s="88"/>
      <c r="M29" s="86">
        <f>IF($E29="","",IF($E29="goed",1,IF($E29="voldoende",1,IF($E29="onvoldoende",0))))</f>
        <v>1</v>
      </c>
      <c r="N29" s="86">
        <f>IF($E29="","",IF($E29="goed",1,IF($E29="voldoende",1,IF($E29="onvoldoende",0))))</f>
        <v>1</v>
      </c>
      <c r="O29" s="86">
        <f>IF($E29="","",IF($E29="goed",1,IF($E29="voldoende",1,IF($E29="onvoldoende",0))))</f>
        <v>1</v>
      </c>
      <c r="P29" s="86">
        <f>IF($E29="","",IF($E29="goed",1,IF($E29="voldoende",1,IF($E29="onvoldoende",-1))))</f>
        <v>1</v>
      </c>
    </row>
    <row r="30" spans="3:16" s="8" customFormat="1" ht="25" customHeight="1" x14ac:dyDescent="0.35">
      <c r="C30" s="20"/>
      <c r="D30" s="20" t="s">
        <v>32</v>
      </c>
      <c r="E30" s="33" t="str">
        <f>'OR2'!$C$15</f>
        <v>voldoende</v>
      </c>
      <c r="F30" s="295"/>
      <c r="G30" s="303"/>
      <c r="I30" s="86">
        <f>IF(E30="","",IF(E30="goed",2,IF(E30="voldoende",1,IF(E30="onvoldoende",0))))</f>
        <v>1</v>
      </c>
      <c r="J30" s="86"/>
      <c r="K30" s="86"/>
      <c r="L30" s="88"/>
      <c r="M30" s="86">
        <f>IF($E30="","",IF($E30="goed",1,IF($E30="voldoende",1,IF($E30="onvoldoende",-2))))</f>
        <v>1</v>
      </c>
      <c r="N30" s="86"/>
      <c r="O30" s="86">
        <f>IF($E30="","",IF($E30="goed",1,IF($E30="voldoende",1,IF($E30="onvoldoende",0))))</f>
        <v>1</v>
      </c>
      <c r="P30" s="86"/>
    </row>
    <row r="31" spans="3:16" s="8" customFormat="1" ht="25" customHeight="1" x14ac:dyDescent="0.35">
      <c r="C31" s="20"/>
      <c r="D31" s="20" t="s">
        <v>33</v>
      </c>
      <c r="E31" s="33" t="str">
        <f>'OR3'!$C$15</f>
        <v>goed</v>
      </c>
      <c r="F31" s="296"/>
      <c r="G31" s="303"/>
      <c r="I31" s="86">
        <f>IF(E31="","",IF(E31="goed",2,IF(E31="voldoende",1,IF(E31="onvoldoende",0))))</f>
        <v>2</v>
      </c>
      <c r="J31" s="86"/>
      <c r="K31" s="86"/>
      <c r="L31" s="88"/>
      <c r="M31" s="86">
        <f>IF($E31="","",IF($E31="goed",1,IF($E31="voldoende",1,IF($E31="onvoldoende",-2))))</f>
        <v>1</v>
      </c>
      <c r="N31" s="86"/>
      <c r="O31" s="86">
        <f>IF($E31="","",IF($E31="goed",1,IF($E31="voldoende",1,IF($E31="onvoldoende",0))))</f>
        <v>1</v>
      </c>
      <c r="P31" s="86"/>
    </row>
    <row r="32" spans="3:16" s="8" customFormat="1" ht="25" customHeight="1" x14ac:dyDescent="0.35">
      <c r="C32" s="21"/>
      <c r="D32" s="21"/>
      <c r="E32" s="34"/>
      <c r="G32" s="303"/>
      <c r="I32" s="86">
        <f>SUM(I29:I31)</f>
        <v>6</v>
      </c>
      <c r="J32" s="86"/>
      <c r="K32" s="86"/>
      <c r="L32" s="88"/>
      <c r="M32" s="86" t="str">
        <f t="shared" si="1"/>
        <v/>
      </c>
      <c r="N32" s="86" t="str">
        <f t="shared" si="1"/>
        <v/>
      </c>
      <c r="O32" s="86">
        <f>IF(F17="goed",1,IF(F17="voldoende",1,IF(F17="onvoldoende",0)))</f>
        <v>1</v>
      </c>
      <c r="P32" s="86" t="str">
        <f t="shared" si="1"/>
        <v/>
      </c>
    </row>
    <row r="33" spans="3:16" s="8" customFormat="1" ht="25" customHeight="1" x14ac:dyDescent="0.35">
      <c r="C33" s="305" t="s">
        <v>34</v>
      </c>
      <c r="D33" s="306"/>
      <c r="E33" s="306"/>
      <c r="F33" s="307"/>
      <c r="G33" s="303"/>
      <c r="I33" s="86"/>
      <c r="J33" s="86"/>
      <c r="K33" s="86"/>
      <c r="L33" s="88"/>
      <c r="M33" s="86" t="str">
        <f t="shared" si="1"/>
        <v/>
      </c>
      <c r="N33" s="86" t="str">
        <f t="shared" si="1"/>
        <v/>
      </c>
      <c r="O33" s="86">
        <f>IF(F25="goed",1,IF(F25="voldoende",1,IF(F25="onvoldoende",0)))</f>
        <v>1</v>
      </c>
      <c r="P33" s="86" t="str">
        <f t="shared" si="1"/>
        <v/>
      </c>
    </row>
    <row r="34" spans="3:16" s="8" customFormat="1" ht="25" customHeight="1" x14ac:dyDescent="0.35">
      <c r="C34" s="23"/>
      <c r="D34" s="23" t="s">
        <v>35</v>
      </c>
      <c r="E34" s="33" t="str">
        <f>'KA1'!$C$21</f>
        <v>voldoende</v>
      </c>
      <c r="F34" s="297" t="str">
        <f>IF(I37&gt;15,"goed",IF(I37&gt;=12,"voldoende",IF(I37&lt;12,"onvoldoende")))</f>
        <v>voldoende</v>
      </c>
      <c r="G34" s="303"/>
      <c r="I34" s="86">
        <f>IF(E34="","",IF(E34="goed",5,IF(E34="voldoende",4,IF(E34="onvoldoende",-1))))</f>
        <v>4</v>
      </c>
      <c r="J34" s="86"/>
      <c r="K34" s="86"/>
      <c r="L34" s="88"/>
      <c r="M34" s="86">
        <f>IF($E34="","",IF($E34="goed",1,IF($E34="voldoende",1,IF($E34="onvoldoende",0))))</f>
        <v>1</v>
      </c>
      <c r="N34" s="86"/>
      <c r="O34" s="86">
        <f>IF(F29="goed",1,IF(F29="voldoende",1,IF(F29="onvoldoende",0)))</f>
        <v>1</v>
      </c>
      <c r="P34" s="86"/>
    </row>
    <row r="35" spans="3:16" s="8" customFormat="1" ht="25" customHeight="1" x14ac:dyDescent="0.35">
      <c r="C35" s="20"/>
      <c r="D35" s="20" t="s">
        <v>36</v>
      </c>
      <c r="E35" s="33" t="str">
        <f>'KA2'!$C$18</f>
        <v>voldoende</v>
      </c>
      <c r="F35" s="297"/>
      <c r="G35" s="303"/>
      <c r="I35" s="86">
        <f>IF(E35="","",IF(E35="goed",8,IF(E35="voldoende",4,IF(E35="onvoldoende",-1))))</f>
        <v>4</v>
      </c>
      <c r="J35" s="86"/>
      <c r="K35" s="86"/>
      <c r="L35" s="88"/>
      <c r="M35" s="86">
        <f>IF($E35="","",IF($E35="goed",5,IF($E35="voldoende",-2,IF($E35="onvoldoende",0))))</f>
        <v>-2</v>
      </c>
      <c r="N35" s="86"/>
      <c r="O35" s="86"/>
      <c r="P35" s="86"/>
    </row>
    <row r="36" spans="3:16" s="8" customFormat="1" ht="25" customHeight="1" x14ac:dyDescent="0.35">
      <c r="C36" s="20"/>
      <c r="D36" s="20" t="s">
        <v>37</v>
      </c>
      <c r="E36" s="33" t="str">
        <f>'KA3'!$C$16</f>
        <v>voldoende</v>
      </c>
      <c r="F36" s="298"/>
      <c r="G36" s="304"/>
      <c r="I36" s="86">
        <f>IF(E36="","",IF(E36="goed",5,IF(E36="voldoende",4,IF(E36="onvoldoende",-1))))</f>
        <v>4</v>
      </c>
      <c r="J36" s="86"/>
      <c r="K36" s="86"/>
      <c r="L36" s="88"/>
      <c r="M36" s="86">
        <f>IF($E36="","",IF($E36="goed",1,IF($E36="voldoende",1,IF($E36="onvoldoende",0))))</f>
        <v>1</v>
      </c>
      <c r="N36" s="86"/>
      <c r="O36" s="86"/>
      <c r="P36" s="86"/>
    </row>
    <row r="37" spans="3:16" s="8" customFormat="1" ht="25" customHeight="1" x14ac:dyDescent="0.35">
      <c r="C37" s="24"/>
      <c r="D37" s="24"/>
      <c r="E37" s="24"/>
      <c r="F37"/>
      <c r="G37"/>
      <c r="I37" s="86">
        <f>SUM(I34:I36)</f>
        <v>12</v>
      </c>
      <c r="J37" s="86"/>
      <c r="K37" s="86"/>
      <c r="L37" s="88"/>
      <c r="M37" s="86">
        <f>SUM(M17:M36)</f>
        <v>13</v>
      </c>
      <c r="N37" s="86">
        <f>SUM(N17:N36)</f>
        <v>3</v>
      </c>
      <c r="O37" s="86">
        <f>SUM(O17:O31)</f>
        <v>13</v>
      </c>
      <c r="P37" s="86">
        <f>SUM(P17:P36)</f>
        <v>4</v>
      </c>
    </row>
    <row r="38" spans="3:16" s="8" customFormat="1" ht="25" customHeight="1" x14ac:dyDescent="0.35">
      <c r="C38" s="291" t="s">
        <v>38</v>
      </c>
      <c r="D38" s="292"/>
      <c r="E38" s="292"/>
      <c r="F38" s="31"/>
      <c r="G38" s="32"/>
      <c r="H38" s="10"/>
      <c r="I38" s="10"/>
      <c r="J38" s="10"/>
      <c r="L38" s="10"/>
      <c r="N38" s="10"/>
      <c r="O38" s="10"/>
    </row>
    <row r="39" spans="3:16" s="8" customFormat="1" ht="25" customHeight="1" x14ac:dyDescent="0.35">
      <c r="C39" s="25" t="s">
        <v>39</v>
      </c>
      <c r="D39" s="26"/>
      <c r="E39" s="26"/>
      <c r="F39" s="13"/>
      <c r="G39" s="14"/>
      <c r="H39" s="10"/>
      <c r="I39" s="10"/>
      <c r="J39" s="10"/>
      <c r="L39" s="10"/>
      <c r="N39" s="10"/>
      <c r="O39" s="10"/>
    </row>
  </sheetData>
  <sheetProtection algorithmName="SHA-512" hashValue="gHtK3xGL+b3tSGcWeKBYMvL7MkBqKKBgocEx8Wj3GSKDr4l8+91hELxv8bIweJrZwWPUVQqCVs6bd9o/tQqN8g==" saltValue="kBquoSMO5i4gcqAtUU58Ug==" spinCount="100000" sheet="1" objects="1" scenarios="1"/>
  <mergeCells count="12">
    <mergeCell ref="C38:E38"/>
    <mergeCell ref="D1:F1"/>
    <mergeCell ref="F17:F22"/>
    <mergeCell ref="F25:F26"/>
    <mergeCell ref="F29:F31"/>
    <mergeCell ref="F34:F36"/>
    <mergeCell ref="C3:G3"/>
    <mergeCell ref="G16:G36"/>
    <mergeCell ref="C33:F33"/>
    <mergeCell ref="C28:F28"/>
    <mergeCell ref="C24:F24"/>
    <mergeCell ref="C16:F16"/>
  </mergeCells>
  <conditionalFormatting sqref="E17:E22">
    <cfRule type="cellIs" dxfId="26" priority="37" operator="equal">
      <formula>"onvoldoende"</formula>
    </cfRule>
    <cfRule type="cellIs" dxfId="25" priority="38" operator="equal">
      <formula>"voldoende"</formula>
    </cfRule>
    <cfRule type="cellIs" dxfId="24" priority="39" operator="equal">
      <formula>"goed"</formula>
    </cfRule>
  </conditionalFormatting>
  <conditionalFormatting sqref="E30">
    <cfRule type="cellIs" dxfId="23" priority="13" operator="equal">
      <formula>"onvoldoende"</formula>
    </cfRule>
    <cfRule type="cellIs" dxfId="22" priority="14" operator="equal">
      <formula>"voldoende"</formula>
    </cfRule>
    <cfRule type="cellIs" dxfId="21" priority="15" operator="equal">
      <formula>"goed"</formula>
    </cfRule>
  </conditionalFormatting>
  <conditionalFormatting sqref="E26">
    <cfRule type="cellIs" dxfId="20" priority="19" operator="equal">
      <formula>"onvoldoende"</formula>
    </cfRule>
    <cfRule type="cellIs" dxfId="19" priority="20" operator="equal">
      <formula>"voldoende"</formula>
    </cfRule>
    <cfRule type="cellIs" dxfId="18" priority="21" operator="equal">
      <formula>"goed"</formula>
    </cfRule>
  </conditionalFormatting>
  <conditionalFormatting sqref="E29">
    <cfRule type="cellIs" dxfId="17" priority="16" operator="equal">
      <formula>"onvoldoende"</formula>
    </cfRule>
    <cfRule type="cellIs" dxfId="16" priority="17" operator="equal">
      <formula>"voldoende"</formula>
    </cfRule>
    <cfRule type="cellIs" dxfId="15" priority="18" operator="equal">
      <formula>"goed"</formula>
    </cfRule>
  </conditionalFormatting>
  <conditionalFormatting sqref="E25">
    <cfRule type="cellIs" dxfId="14" priority="22" operator="equal">
      <formula>"onvoldoende"</formula>
    </cfRule>
    <cfRule type="cellIs" dxfId="13" priority="23" operator="equal">
      <formula>"voldoende"</formula>
    </cfRule>
    <cfRule type="cellIs" dxfId="12" priority="24" operator="equal">
      <formula>"goed"</formula>
    </cfRule>
  </conditionalFormatting>
  <conditionalFormatting sqref="E31">
    <cfRule type="cellIs" dxfId="11" priority="10" operator="equal">
      <formula>"onvoldoende"</formula>
    </cfRule>
    <cfRule type="cellIs" dxfId="10" priority="11" operator="equal">
      <formula>"voldoende"</formula>
    </cfRule>
    <cfRule type="cellIs" dxfId="9" priority="12" operator="equal">
      <formula>"goed"</formula>
    </cfRule>
  </conditionalFormatting>
  <conditionalFormatting sqref="E34">
    <cfRule type="cellIs" dxfId="8" priority="7" operator="equal">
      <formula>"onvoldoende"</formula>
    </cfRule>
    <cfRule type="cellIs" dxfId="7" priority="8" operator="equal">
      <formula>"voldoende"</formula>
    </cfRule>
    <cfRule type="cellIs" dxfId="6" priority="9" operator="equal">
      <formula>"goed"</formula>
    </cfRule>
  </conditionalFormatting>
  <conditionalFormatting sqref="E35">
    <cfRule type="cellIs" dxfId="5" priority="4" operator="equal">
      <formula>"onvoldoende"</formula>
    </cfRule>
    <cfRule type="cellIs" dxfId="4" priority="5" operator="equal">
      <formula>"voldoende"</formula>
    </cfRule>
    <cfRule type="cellIs" dxfId="3" priority="6" operator="equal">
      <formula>"goed"</formula>
    </cfRule>
  </conditionalFormatting>
  <conditionalFormatting sqref="E36">
    <cfRule type="cellIs" dxfId="2" priority="1" operator="equal">
      <formula>"onvoldoende"</formula>
    </cfRule>
    <cfRule type="cellIs" dxfId="1" priority="2" operator="equal">
      <formula>"voldoende"</formula>
    </cfRule>
    <cfRule type="cellIs" dxfId="0" priority="3" operator="equal">
      <formula>"goed"</formula>
    </cfRule>
  </conditionalFormatting>
  <pageMargins left="0.7" right="0.7" top="0.75" bottom="0.75" header="0.3" footer="0.3"/>
  <pageSetup paperSize="9" scale="75" orientation="portrait" r:id="rId1"/>
  <rowBreaks count="2" manualBreakCount="2">
    <brk id="39" max="16383" man="1"/>
    <brk id="77" max="7" man="1"/>
  </rowBreaks>
  <colBreaks count="1" manualBreakCount="1">
    <brk id="8"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CCFF99"/>
  </sheetPr>
  <dimension ref="A1"/>
  <sheetViews>
    <sheetView showGridLines="0" showRowColHeaders="0" zoomScaleNormal="100" workbookViewId="0">
      <selection activeCell="N17" sqref="N17"/>
    </sheetView>
  </sheetViews>
  <sheetFormatPr defaultRowHeight="14.5" x14ac:dyDescent="0.35"/>
  <sheetData/>
  <sheetProtection algorithmName="SHA-512" hashValue="fTPNbiK31NqTht8pv7KfhEGKrcHH5YSmwlUaxhtkGLj6S55kpwoJntjfuy+mVyhRSJtQPEboYd6pSfNbsDiSmQ==" saltValue="3bIzwnlSjaSODY2BcWC9fA==" spinCount="100000" sheet="1" objects="1" scenarios="1"/>
  <pageMargins left="0.7" right="0.7" top="0.75" bottom="0.75" header="0.3" footer="0.3"/>
  <pageSetup paperSize="9" scale="73" orientation="portrait" horizontalDpi="4294967293" verticalDpi="0" r:id="rId1"/>
  <colBreaks count="1" manualBreakCount="1">
    <brk id="13"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CCFF99"/>
  </sheetPr>
  <dimension ref="B1:D27"/>
  <sheetViews>
    <sheetView showGridLines="0" showRowColHeaders="0" workbookViewId="0">
      <selection activeCell="G28" sqref="G28"/>
    </sheetView>
  </sheetViews>
  <sheetFormatPr defaultColWidth="9.1796875" defaultRowHeight="14.5" x14ac:dyDescent="0.35"/>
  <cols>
    <col min="1" max="1" width="9.1796875" style="228"/>
    <col min="2" max="2" width="50.7265625" style="228" customWidth="1"/>
    <col min="3" max="3" width="5.81640625" style="228" customWidth="1"/>
    <col min="4" max="4" width="50.7265625" style="228" customWidth="1"/>
    <col min="5" max="16384" width="9.1796875" style="228"/>
  </cols>
  <sheetData>
    <row r="1" spans="2:4" ht="15" thickBot="1" x14ac:dyDescent="0.4"/>
    <row r="2" spans="2:4" ht="21" x14ac:dyDescent="0.35">
      <c r="B2" s="230" t="s">
        <v>253</v>
      </c>
      <c r="C2" s="229"/>
      <c r="D2" s="230" t="s">
        <v>252</v>
      </c>
    </row>
    <row r="3" spans="2:4" x14ac:dyDescent="0.35">
      <c r="B3" s="231" t="s">
        <v>264</v>
      </c>
      <c r="D3" s="231" t="s">
        <v>265</v>
      </c>
    </row>
    <row r="4" spans="2:4" x14ac:dyDescent="0.35">
      <c r="B4" s="231"/>
      <c r="D4" s="231"/>
    </row>
    <row r="5" spans="2:4" x14ac:dyDescent="0.35">
      <c r="B5" s="231" t="s">
        <v>266</v>
      </c>
      <c r="D5" s="231" t="s">
        <v>266</v>
      </c>
    </row>
    <row r="6" spans="2:4" x14ac:dyDescent="0.35">
      <c r="B6" s="231"/>
      <c r="D6" s="231"/>
    </row>
    <row r="7" spans="2:4" ht="29" x14ac:dyDescent="0.35">
      <c r="B7" s="231" t="s">
        <v>267</v>
      </c>
      <c r="D7" s="231" t="s">
        <v>261</v>
      </c>
    </row>
    <row r="8" spans="2:4" x14ac:dyDescent="0.35">
      <c r="B8" s="231"/>
      <c r="D8" s="231"/>
    </row>
    <row r="9" spans="2:4" ht="43.5" x14ac:dyDescent="0.35">
      <c r="B9" s="231" t="s">
        <v>268</v>
      </c>
      <c r="D9" s="231" t="s">
        <v>254</v>
      </c>
    </row>
    <row r="10" spans="2:4" x14ac:dyDescent="0.35">
      <c r="B10" s="231"/>
      <c r="D10" s="231"/>
    </row>
    <row r="11" spans="2:4" ht="29" x14ac:dyDescent="0.35">
      <c r="B11" s="231" t="s">
        <v>269</v>
      </c>
      <c r="D11" s="231" t="s">
        <v>270</v>
      </c>
    </row>
    <row r="12" spans="2:4" x14ac:dyDescent="0.35">
      <c r="B12" s="231"/>
      <c r="D12" s="231"/>
    </row>
    <row r="13" spans="2:4" ht="43.5" x14ac:dyDescent="0.35">
      <c r="B13" s="231" t="s">
        <v>276</v>
      </c>
      <c r="D13" s="231" t="s">
        <v>255</v>
      </c>
    </row>
    <row r="14" spans="2:4" x14ac:dyDescent="0.35">
      <c r="B14" s="231"/>
      <c r="D14" s="231"/>
    </row>
    <row r="15" spans="2:4" ht="43.5" x14ac:dyDescent="0.35">
      <c r="B15" s="231" t="s">
        <v>271</v>
      </c>
      <c r="D15" s="231" t="s">
        <v>260</v>
      </c>
    </row>
    <row r="16" spans="2:4" x14ac:dyDescent="0.35">
      <c r="B16" s="231"/>
      <c r="D16" s="231"/>
    </row>
    <row r="17" spans="2:4" ht="29" x14ac:dyDescent="0.35">
      <c r="B17" s="231" t="s">
        <v>256</v>
      </c>
      <c r="D17" s="231" t="s">
        <v>257</v>
      </c>
    </row>
    <row r="18" spans="2:4" x14ac:dyDescent="0.35">
      <c r="B18" s="231"/>
      <c r="D18" s="231"/>
    </row>
    <row r="19" spans="2:4" ht="29" x14ac:dyDescent="0.35">
      <c r="B19" s="231" t="s">
        <v>273</v>
      </c>
      <c r="D19" s="231" t="s">
        <v>272</v>
      </c>
    </row>
    <row r="20" spans="2:4" x14ac:dyDescent="0.35">
      <c r="B20" s="231"/>
      <c r="D20" s="231"/>
    </row>
    <row r="21" spans="2:4" ht="43.5" x14ac:dyDescent="0.35">
      <c r="B21" s="231" t="s">
        <v>259</v>
      </c>
      <c r="D21" s="231" t="s">
        <v>258</v>
      </c>
    </row>
    <row r="22" spans="2:4" x14ac:dyDescent="0.35">
      <c r="B22" s="231"/>
      <c r="D22" s="231"/>
    </row>
    <row r="23" spans="2:4" ht="29" x14ac:dyDescent="0.35">
      <c r="B23" s="231" t="s">
        <v>274</v>
      </c>
      <c r="D23" s="231" t="s">
        <v>275</v>
      </c>
    </row>
    <row r="24" spans="2:4" x14ac:dyDescent="0.35">
      <c r="B24" s="231"/>
      <c r="D24" s="231"/>
    </row>
    <row r="25" spans="2:4" ht="90.75" customHeight="1" x14ac:dyDescent="0.35">
      <c r="B25" s="233" t="s">
        <v>277</v>
      </c>
      <c r="D25" s="231" t="s">
        <v>262</v>
      </c>
    </row>
    <row r="26" spans="2:4" x14ac:dyDescent="0.35">
      <c r="B26" s="231"/>
      <c r="D26" s="231"/>
    </row>
    <row r="27" spans="2:4" ht="29.5" thickBot="1" x14ac:dyDescent="0.4">
      <c r="B27" s="232" t="s">
        <v>278</v>
      </c>
      <c r="D27" s="232" t="s">
        <v>263</v>
      </c>
    </row>
  </sheetData>
  <sheetProtection algorithmName="SHA-512" hashValue="Eeuw9jWK4Oi2Fv+96okHHrcJ9LzE9Mio5J/TWk+Yz9X3SnvM9d21W7rfveId3Za2eqKDn+4T7T5wqlhSXg8cLg==" saltValue="CQeqrh6ErfEaXpDUfZ9nDA==" spinCount="100000" sheet="1" objects="1" scenarios="1"/>
  <pageMargins left="0.7" right="0.7" top="0.75" bottom="0.75" header="0.3" footer="0.3"/>
  <pageSetup paperSize="9" orientation="portrait" horizontalDpi="4294967293" verticalDpi="0"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Blad1">
    <tabColor rgb="FF66CCFF"/>
  </sheetPr>
  <dimension ref="B2:I21"/>
  <sheetViews>
    <sheetView showGridLines="0" showRowColHeaders="0" zoomScaleNormal="100" workbookViewId="0">
      <selection activeCell="L13" sqref="L13"/>
    </sheetView>
  </sheetViews>
  <sheetFormatPr defaultColWidth="8.7265625" defaultRowHeight="11.5" x14ac:dyDescent="0.35"/>
  <cols>
    <col min="1" max="1" width="8.7265625" style="122"/>
    <col min="2" max="2" width="50.7265625" style="122" customWidth="1"/>
    <col min="3" max="5" width="6.1796875" style="122" customWidth="1"/>
    <col min="6" max="6" width="42" style="122" customWidth="1"/>
    <col min="7" max="7" width="41.81640625" style="122" customWidth="1"/>
    <col min="8" max="8" width="8.7265625" style="202"/>
    <col min="9" max="9" width="8.7265625" style="107" hidden="1" customWidth="1"/>
    <col min="10" max="16384" width="8.7265625" style="122"/>
  </cols>
  <sheetData>
    <row r="2" spans="2:9" ht="15" customHeight="1" x14ac:dyDescent="0.35">
      <c r="B2" s="236" t="s">
        <v>40</v>
      </c>
      <c r="C2" s="237"/>
      <c r="D2" s="237"/>
      <c r="E2" s="237"/>
      <c r="F2" s="237"/>
      <c r="G2" s="238"/>
    </row>
    <row r="3" spans="2:9" ht="15" customHeight="1" x14ac:dyDescent="0.35">
      <c r="B3" s="239" t="s">
        <v>232</v>
      </c>
      <c r="C3" s="240"/>
      <c r="D3" s="240"/>
      <c r="E3" s="240"/>
      <c r="F3" s="240"/>
      <c r="G3" s="241"/>
    </row>
    <row r="4" spans="2:9" ht="22.5" customHeight="1" x14ac:dyDescent="0.35">
      <c r="B4" s="242" t="s">
        <v>148</v>
      </c>
      <c r="C4" s="244" t="s">
        <v>149</v>
      </c>
      <c r="D4" s="245"/>
      <c r="E4" s="246"/>
      <c r="F4" s="247" t="s">
        <v>233</v>
      </c>
      <c r="G4" s="247" t="s">
        <v>234</v>
      </c>
    </row>
    <row r="5" spans="2:9" ht="15" customHeight="1" x14ac:dyDescent="0.35">
      <c r="B5" s="243"/>
      <c r="C5" s="4" t="s">
        <v>152</v>
      </c>
      <c r="D5" s="4" t="s">
        <v>47</v>
      </c>
      <c r="E5" s="4" t="s">
        <v>48</v>
      </c>
      <c r="F5" s="248"/>
      <c r="G5" s="248"/>
    </row>
    <row r="6" spans="2:9" ht="40" customHeight="1" x14ac:dyDescent="0.35">
      <c r="B6" s="5" t="s">
        <v>235</v>
      </c>
      <c r="C6" s="61"/>
      <c r="D6" s="61"/>
      <c r="E6" s="61"/>
      <c r="F6" s="39" t="s">
        <v>227</v>
      </c>
      <c r="G6" s="48" t="s">
        <v>226</v>
      </c>
      <c r="H6" s="108">
        <v>2</v>
      </c>
      <c r="I6" s="108"/>
    </row>
    <row r="7" spans="2:9" ht="40" customHeight="1" x14ac:dyDescent="0.35">
      <c r="B7" s="5" t="s">
        <v>236</v>
      </c>
      <c r="C7" s="61"/>
      <c r="D7" s="61"/>
      <c r="E7" s="61"/>
      <c r="F7" s="39" t="s">
        <v>58</v>
      </c>
      <c r="G7" s="49"/>
      <c r="H7" s="108">
        <v>3</v>
      </c>
      <c r="I7" s="108"/>
    </row>
    <row r="8" spans="2:9" ht="40" customHeight="1" x14ac:dyDescent="0.35">
      <c r="B8" s="5" t="s">
        <v>231</v>
      </c>
      <c r="C8" s="61"/>
      <c r="D8" s="61"/>
      <c r="E8" s="61"/>
      <c r="F8" s="39" t="s">
        <v>229</v>
      </c>
      <c r="G8" s="48" t="s">
        <v>230</v>
      </c>
      <c r="H8" s="108">
        <v>2</v>
      </c>
      <c r="I8" s="108"/>
    </row>
    <row r="9" spans="2:9" ht="40" customHeight="1" x14ac:dyDescent="0.35">
      <c r="B9" s="5" t="s">
        <v>237</v>
      </c>
      <c r="C9" s="61"/>
      <c r="D9" s="61"/>
      <c r="E9" s="61"/>
      <c r="F9" s="37" t="s">
        <v>59</v>
      </c>
      <c r="G9" s="49"/>
      <c r="H9" s="108">
        <v>2</v>
      </c>
      <c r="I9" s="108"/>
    </row>
    <row r="10" spans="2:9" ht="40" customHeight="1" x14ac:dyDescent="0.35">
      <c r="B10" s="5" t="s">
        <v>238</v>
      </c>
      <c r="C10" s="61"/>
      <c r="D10" s="61"/>
      <c r="E10" s="61"/>
      <c r="F10" s="37" t="s">
        <v>60</v>
      </c>
      <c r="G10" s="49"/>
      <c r="H10" s="108">
        <v>2</v>
      </c>
      <c r="I10" s="108"/>
    </row>
    <row r="11" spans="2:9" ht="40" customHeight="1" x14ac:dyDescent="0.35">
      <c r="B11" s="5" t="s">
        <v>239</v>
      </c>
      <c r="C11" s="61"/>
      <c r="D11" s="61"/>
      <c r="E11" s="61"/>
      <c r="F11" s="39" t="s">
        <v>228</v>
      </c>
      <c r="G11" s="48"/>
      <c r="H11" s="108">
        <v>2</v>
      </c>
      <c r="I11" s="108"/>
    </row>
    <row r="12" spans="2:9" ht="40" customHeight="1" x14ac:dyDescent="0.35">
      <c r="B12" s="41" t="s">
        <v>240</v>
      </c>
      <c r="C12" s="61"/>
      <c r="D12" s="61"/>
      <c r="E12" s="61"/>
      <c r="F12" s="70" t="s">
        <v>243</v>
      </c>
      <c r="G12" s="51"/>
      <c r="H12" s="108">
        <v>2</v>
      </c>
      <c r="I12" s="108"/>
    </row>
    <row r="13" spans="2:9" ht="40" customHeight="1" x14ac:dyDescent="0.35">
      <c r="B13" s="47" t="s">
        <v>241</v>
      </c>
      <c r="C13" s="61"/>
      <c r="D13" s="61"/>
      <c r="E13" s="61"/>
      <c r="F13" s="52" t="s">
        <v>61</v>
      </c>
      <c r="G13" s="53"/>
      <c r="H13" s="108">
        <v>2</v>
      </c>
      <c r="I13" s="108"/>
    </row>
    <row r="14" spans="2:9" s="152" customFormat="1" ht="7.5" customHeight="1" x14ac:dyDescent="0.35">
      <c r="B14" s="42"/>
      <c r="C14" s="194"/>
      <c r="D14" s="194"/>
      <c r="E14" s="194"/>
      <c r="F14" s="116"/>
      <c r="G14" s="195"/>
      <c r="H14" s="204"/>
      <c r="I14" s="160"/>
    </row>
    <row r="15" spans="2:9" ht="30" customHeight="1" x14ac:dyDescent="0.35">
      <c r="B15" s="43" t="s">
        <v>46</v>
      </c>
      <c r="C15" s="249" t="str">
        <f>IF(I15="","",IF(I15&lt;=1.5,"onvoldoende",IF(I15&gt;1.5,"voldoende")))</f>
        <v>voldoende</v>
      </c>
      <c r="D15" s="250"/>
      <c r="E15" s="251"/>
      <c r="F15" s="44"/>
      <c r="G15" s="45"/>
      <c r="H15" s="205"/>
      <c r="I15" s="196">
        <f>IF(H6=1,1,IF(H7=1,1,IF(H8=1,1,IF(H9=1,1,IF(H10=1,1,IF(H11=1,1,IF(H12=1,1,IF(H13=1,1,IF(AVERAGE(H6:H13)&gt;1,AVERAGE(H6:H13))))))))))</f>
        <v>2.125</v>
      </c>
    </row>
    <row r="16" spans="2:9" s="142" customFormat="1" ht="30" customHeight="1" x14ac:dyDescent="0.35">
      <c r="B16" s="46" t="s">
        <v>168</v>
      </c>
      <c r="C16" s="167" t="s">
        <v>173</v>
      </c>
      <c r="D16" s="167" t="s">
        <v>47</v>
      </c>
      <c r="E16" s="167" t="s">
        <v>48</v>
      </c>
      <c r="F16" s="44"/>
      <c r="G16" s="45"/>
      <c r="H16" s="197">
        <v>2</v>
      </c>
      <c r="I16" s="197"/>
    </row>
    <row r="17" spans="2:9" ht="40" customHeight="1" x14ac:dyDescent="0.35">
      <c r="B17" s="58"/>
      <c r="C17" s="128" t="s">
        <v>57</v>
      </c>
      <c r="D17" s="61"/>
      <c r="E17" s="61"/>
      <c r="F17" s="58"/>
      <c r="G17" s="58"/>
      <c r="H17" s="108">
        <v>1</v>
      </c>
      <c r="I17" s="112">
        <f>IF(H17=1,0,IF(H17&gt;1,1))</f>
        <v>0</v>
      </c>
    </row>
    <row r="18" spans="2:9" ht="40" customHeight="1" x14ac:dyDescent="0.35">
      <c r="B18" s="52"/>
      <c r="C18" s="128" t="s">
        <v>57</v>
      </c>
      <c r="D18" s="61"/>
      <c r="E18" s="61"/>
      <c r="F18" s="52"/>
      <c r="G18" s="52"/>
      <c r="H18" s="108">
        <v>1</v>
      </c>
      <c r="I18" s="112">
        <f>IF(H18=1,0,IF(H18&gt;1,1))</f>
        <v>0</v>
      </c>
    </row>
    <row r="19" spans="2:9" ht="40" customHeight="1" x14ac:dyDescent="0.35">
      <c r="B19" s="52"/>
      <c r="C19" s="128" t="s">
        <v>57</v>
      </c>
      <c r="D19" s="61"/>
      <c r="E19" s="61"/>
      <c r="F19" s="52"/>
      <c r="G19" s="52"/>
      <c r="H19" s="108">
        <v>1</v>
      </c>
      <c r="I19" s="112">
        <f>IF(H19=1,0,IF(H19&gt;1,1))</f>
        <v>0</v>
      </c>
    </row>
    <row r="20" spans="2:9" s="114" customFormat="1" ht="7.5" customHeight="1" x14ac:dyDescent="0.25">
      <c r="B20" s="141"/>
      <c r="C20" s="138"/>
      <c r="D20" s="138"/>
      <c r="E20" s="138"/>
      <c r="F20" s="141"/>
      <c r="G20" s="141"/>
      <c r="H20" s="206"/>
      <c r="I20" s="113"/>
    </row>
    <row r="21" spans="2:9" ht="30" customHeight="1" x14ac:dyDescent="0.25">
      <c r="B21" s="54" t="s">
        <v>169</v>
      </c>
      <c r="C21" s="252" t="str">
        <f>IF(I15&lt;1,"",IF(I15&lt;=1.5,"onvoldoende",IF(I21=I15,"voldoende",IF(I21&gt;I15,"goed"))))</f>
        <v>voldoende</v>
      </c>
      <c r="D21" s="252"/>
      <c r="E21" s="252"/>
      <c r="F21" s="234"/>
      <c r="G21" s="235"/>
      <c r="H21" s="205"/>
      <c r="I21" s="115">
        <f>I15+I17+I18+I19</f>
        <v>2.125</v>
      </c>
    </row>
  </sheetData>
  <sheetProtection algorithmName="SHA-512" hashValue="IsLPxlL1z7dsiFYl95qUWTpkEy2R9UofXyXp9O9RlxKNFE6yZmOIQxPGi3Kyob0xlikEirqv+LBjn7YwJR4etw==" saltValue="EnK/yQGexvb6ZKB2UzUHxg==" spinCount="100000" sheet="1" objects="1" scenarios="1"/>
  <mergeCells count="9">
    <mergeCell ref="F21:G21"/>
    <mergeCell ref="B2:G2"/>
    <mergeCell ref="B3:G3"/>
    <mergeCell ref="B4:B5"/>
    <mergeCell ref="C4:E4"/>
    <mergeCell ref="F4:F5"/>
    <mergeCell ref="G4:G5"/>
    <mergeCell ref="C15:E15"/>
    <mergeCell ref="C21:E21"/>
  </mergeCells>
  <conditionalFormatting sqref="C15">
    <cfRule type="expression" dxfId="500" priority="105">
      <formula>$I$15&lt;=1.5</formula>
    </cfRule>
    <cfRule type="expression" dxfId="499" priority="106">
      <formula>$I$15&gt;1.5</formula>
    </cfRule>
  </conditionalFormatting>
  <conditionalFormatting sqref="C15:E15">
    <cfRule type="expression" dxfId="498" priority="107">
      <formula>$I$15=""</formula>
    </cfRule>
  </conditionalFormatting>
  <conditionalFormatting sqref="C20">
    <cfRule type="expression" dxfId="497" priority="34">
      <formula>H20=1</formula>
    </cfRule>
  </conditionalFormatting>
  <conditionalFormatting sqref="D20">
    <cfRule type="expression" dxfId="496" priority="33">
      <formula>H20=1</formula>
    </cfRule>
  </conditionalFormatting>
  <conditionalFormatting sqref="E20">
    <cfRule type="expression" dxfId="495" priority="32">
      <formula>H20=2</formula>
    </cfRule>
  </conditionalFormatting>
  <conditionalFormatting sqref="C21">
    <cfRule type="expression" dxfId="494" priority="38">
      <formula>$I$15&lt;=1.5</formula>
    </cfRule>
    <cfRule type="expression" dxfId="493" priority="42">
      <formula>$I$15&gt;1.5</formula>
    </cfRule>
  </conditionalFormatting>
  <conditionalFormatting sqref="C21:E21">
    <cfRule type="expression" dxfId="492" priority="39">
      <formula>$I$21=$I$15+3</formula>
    </cfRule>
    <cfRule type="expression" dxfId="491" priority="40">
      <formula>$I$21=$I$15+2</formula>
    </cfRule>
    <cfRule type="expression" dxfId="490" priority="41">
      <formula>$I$21=$I$15+1</formula>
    </cfRule>
  </conditionalFormatting>
  <conditionalFormatting sqref="D17">
    <cfRule type="expression" dxfId="489" priority="30">
      <formula>H17=1</formula>
    </cfRule>
  </conditionalFormatting>
  <conditionalFormatting sqref="E17">
    <cfRule type="expression" dxfId="488" priority="29">
      <formula>H17=2</formula>
    </cfRule>
  </conditionalFormatting>
  <conditionalFormatting sqref="D18">
    <cfRule type="expression" dxfId="487" priority="28">
      <formula>H18=1</formula>
    </cfRule>
  </conditionalFormatting>
  <conditionalFormatting sqref="E18">
    <cfRule type="expression" dxfId="486" priority="27">
      <formula>H18=2</formula>
    </cfRule>
  </conditionalFormatting>
  <conditionalFormatting sqref="D19">
    <cfRule type="expression" dxfId="485" priority="26">
      <formula>H19=1</formula>
    </cfRule>
  </conditionalFormatting>
  <conditionalFormatting sqref="E19">
    <cfRule type="expression" dxfId="484" priority="25">
      <formula>H19=2</formula>
    </cfRule>
  </conditionalFormatting>
  <conditionalFormatting sqref="C6">
    <cfRule type="expression" dxfId="483" priority="24">
      <formula>H6=1</formula>
    </cfRule>
  </conditionalFormatting>
  <conditionalFormatting sqref="D6">
    <cfRule type="expression" dxfId="482" priority="23">
      <formula>H6=2</formula>
    </cfRule>
  </conditionalFormatting>
  <conditionalFormatting sqref="E6">
    <cfRule type="expression" dxfId="481" priority="22">
      <formula>H6=3</formula>
    </cfRule>
  </conditionalFormatting>
  <conditionalFormatting sqref="C7">
    <cfRule type="expression" dxfId="480" priority="21">
      <formula>H7=1</formula>
    </cfRule>
  </conditionalFormatting>
  <conditionalFormatting sqref="D7">
    <cfRule type="expression" dxfId="479" priority="20">
      <formula>H7=2</formula>
    </cfRule>
  </conditionalFormatting>
  <conditionalFormatting sqref="E7">
    <cfRule type="expression" dxfId="478" priority="19">
      <formula>H7=3</formula>
    </cfRule>
  </conditionalFormatting>
  <conditionalFormatting sqref="C8">
    <cfRule type="expression" dxfId="477" priority="18">
      <formula>H8=1</formula>
    </cfRule>
  </conditionalFormatting>
  <conditionalFormatting sqref="D8">
    <cfRule type="expression" dxfId="476" priority="17">
      <formula>H8=2</formula>
    </cfRule>
  </conditionalFormatting>
  <conditionalFormatting sqref="E8">
    <cfRule type="expression" dxfId="475" priority="16">
      <formula>H8=3</formula>
    </cfRule>
  </conditionalFormatting>
  <conditionalFormatting sqref="C9">
    <cfRule type="expression" dxfId="474" priority="15">
      <formula>H9=1</formula>
    </cfRule>
  </conditionalFormatting>
  <conditionalFormatting sqref="D9">
    <cfRule type="expression" dxfId="473" priority="14">
      <formula>H9=2</formula>
    </cfRule>
  </conditionalFormatting>
  <conditionalFormatting sqref="E9">
    <cfRule type="expression" dxfId="472" priority="13">
      <formula>H9=3</formula>
    </cfRule>
  </conditionalFormatting>
  <conditionalFormatting sqref="C10">
    <cfRule type="expression" dxfId="471" priority="12">
      <formula>H10=1</formula>
    </cfRule>
  </conditionalFormatting>
  <conditionalFormatting sqref="D10">
    <cfRule type="expression" dxfId="470" priority="11">
      <formula>H10=2</formula>
    </cfRule>
  </conditionalFormatting>
  <conditionalFormatting sqref="E10">
    <cfRule type="expression" dxfId="469" priority="10">
      <formula>H10=3</formula>
    </cfRule>
  </conditionalFormatting>
  <conditionalFormatting sqref="C11">
    <cfRule type="expression" dxfId="468" priority="9">
      <formula>H11=1</formula>
    </cfRule>
  </conditionalFormatting>
  <conditionalFormatting sqref="D11">
    <cfRule type="expression" dxfId="467" priority="8">
      <formula>H11=2</formula>
    </cfRule>
  </conditionalFormatting>
  <conditionalFormatting sqref="E11">
    <cfRule type="expression" dxfId="466" priority="7">
      <formula>H11=3</formula>
    </cfRule>
  </conditionalFormatting>
  <conditionalFormatting sqref="C12">
    <cfRule type="expression" dxfId="465" priority="6">
      <formula>H12=1</formula>
    </cfRule>
  </conditionalFormatting>
  <conditionalFormatting sqref="D12">
    <cfRule type="expression" dxfId="464" priority="5">
      <formula>H12=2</formula>
    </cfRule>
  </conditionalFormatting>
  <conditionalFormatting sqref="E12">
    <cfRule type="expression" dxfId="463" priority="4">
      <formula>H12=3</formula>
    </cfRule>
  </conditionalFormatting>
  <conditionalFormatting sqref="C13">
    <cfRule type="expression" dxfId="462" priority="3">
      <formula>H13=1</formula>
    </cfRule>
  </conditionalFormatting>
  <conditionalFormatting sqref="D13">
    <cfRule type="expression" dxfId="461" priority="2">
      <formula>H13=2</formula>
    </cfRule>
  </conditionalFormatting>
  <conditionalFormatting sqref="E13">
    <cfRule type="expression" dxfId="460" priority="1">
      <formula>H13=3</formula>
    </cfRule>
  </conditionalFormatting>
  <pageMargins left="0.7" right="0.7" top="0.75" bottom="0.75" header="0.3" footer="0.3"/>
  <pageSetup paperSize="9" scale="83" orientation="landscape" horizontalDpi="4294967293" r:id="rId1"/>
  <drawing r:id="rId2"/>
  <legacyDrawing r:id="rId3"/>
  <mc:AlternateContent xmlns:mc="http://schemas.openxmlformats.org/markup-compatibility/2006">
    <mc:Choice Requires="x14">
      <controls>
        <mc:AlternateContent xmlns:mc="http://schemas.openxmlformats.org/markup-compatibility/2006">
          <mc:Choice Requires="x14">
            <control shapeId="1110" r:id="rId4" name="Group Box 86">
              <controlPr defaultSize="0" print="0" autoFill="0" autoPict="0">
                <anchor moveWithCells="1">
                  <from>
                    <xdr:col>2</xdr:col>
                    <xdr:colOff>0</xdr:colOff>
                    <xdr:row>16</xdr:row>
                    <xdr:rowOff>0</xdr:rowOff>
                  </from>
                  <to>
                    <xdr:col>5</xdr:col>
                    <xdr:colOff>0</xdr:colOff>
                    <xdr:row>17</xdr:row>
                    <xdr:rowOff>0</xdr:rowOff>
                  </to>
                </anchor>
              </controlPr>
            </control>
          </mc:Choice>
        </mc:AlternateContent>
        <mc:AlternateContent xmlns:mc="http://schemas.openxmlformats.org/markup-compatibility/2006">
          <mc:Choice Requires="x14">
            <control shapeId="1111" r:id="rId5" name="Option Button 87">
              <controlPr defaultSize="0" autoFill="0" autoLine="0" autoPict="0">
                <anchor moveWithCells="1">
                  <from>
                    <xdr:col>3</xdr:col>
                    <xdr:colOff>127000</xdr:colOff>
                    <xdr:row>16</xdr:row>
                    <xdr:rowOff>146050</xdr:rowOff>
                  </from>
                  <to>
                    <xdr:col>3</xdr:col>
                    <xdr:colOff>323850</xdr:colOff>
                    <xdr:row>16</xdr:row>
                    <xdr:rowOff>361950</xdr:rowOff>
                  </to>
                </anchor>
              </controlPr>
            </control>
          </mc:Choice>
        </mc:AlternateContent>
        <mc:AlternateContent xmlns:mc="http://schemas.openxmlformats.org/markup-compatibility/2006">
          <mc:Choice Requires="x14">
            <control shapeId="1112" r:id="rId6" name="Option Button 88">
              <controlPr defaultSize="0" autoFill="0" autoLine="0" autoPict="0">
                <anchor moveWithCells="1">
                  <from>
                    <xdr:col>4</xdr:col>
                    <xdr:colOff>114300</xdr:colOff>
                    <xdr:row>16</xdr:row>
                    <xdr:rowOff>133350</xdr:rowOff>
                  </from>
                  <to>
                    <xdr:col>4</xdr:col>
                    <xdr:colOff>317500</xdr:colOff>
                    <xdr:row>16</xdr:row>
                    <xdr:rowOff>355600</xdr:rowOff>
                  </to>
                </anchor>
              </controlPr>
            </control>
          </mc:Choice>
        </mc:AlternateContent>
        <mc:AlternateContent xmlns:mc="http://schemas.openxmlformats.org/markup-compatibility/2006">
          <mc:Choice Requires="x14">
            <control shapeId="1113" r:id="rId7" name="Group Box 89">
              <controlPr defaultSize="0" print="0" autoFill="0" autoPict="0">
                <anchor moveWithCells="1">
                  <from>
                    <xdr:col>2</xdr:col>
                    <xdr:colOff>0</xdr:colOff>
                    <xdr:row>17</xdr:row>
                    <xdr:rowOff>0</xdr:rowOff>
                  </from>
                  <to>
                    <xdr:col>5</xdr:col>
                    <xdr:colOff>0</xdr:colOff>
                    <xdr:row>18</xdr:row>
                    <xdr:rowOff>0</xdr:rowOff>
                  </to>
                </anchor>
              </controlPr>
            </control>
          </mc:Choice>
        </mc:AlternateContent>
        <mc:AlternateContent xmlns:mc="http://schemas.openxmlformats.org/markup-compatibility/2006">
          <mc:Choice Requires="x14">
            <control shapeId="1114" r:id="rId8" name="Option Button 90">
              <controlPr defaultSize="0" autoFill="0" autoLine="0" autoPict="0">
                <anchor moveWithCells="1">
                  <from>
                    <xdr:col>3</xdr:col>
                    <xdr:colOff>127000</xdr:colOff>
                    <xdr:row>17</xdr:row>
                    <xdr:rowOff>146050</xdr:rowOff>
                  </from>
                  <to>
                    <xdr:col>3</xdr:col>
                    <xdr:colOff>323850</xdr:colOff>
                    <xdr:row>17</xdr:row>
                    <xdr:rowOff>361950</xdr:rowOff>
                  </to>
                </anchor>
              </controlPr>
            </control>
          </mc:Choice>
        </mc:AlternateContent>
        <mc:AlternateContent xmlns:mc="http://schemas.openxmlformats.org/markup-compatibility/2006">
          <mc:Choice Requires="x14">
            <control shapeId="1115" r:id="rId9" name="Option Button 91">
              <controlPr defaultSize="0" autoFill="0" autoLine="0" autoPict="0">
                <anchor moveWithCells="1">
                  <from>
                    <xdr:col>4</xdr:col>
                    <xdr:colOff>114300</xdr:colOff>
                    <xdr:row>17</xdr:row>
                    <xdr:rowOff>133350</xdr:rowOff>
                  </from>
                  <to>
                    <xdr:col>4</xdr:col>
                    <xdr:colOff>317500</xdr:colOff>
                    <xdr:row>17</xdr:row>
                    <xdr:rowOff>355600</xdr:rowOff>
                  </to>
                </anchor>
              </controlPr>
            </control>
          </mc:Choice>
        </mc:AlternateContent>
        <mc:AlternateContent xmlns:mc="http://schemas.openxmlformats.org/markup-compatibility/2006">
          <mc:Choice Requires="x14">
            <control shapeId="1116" r:id="rId10" name="Group Box 92">
              <controlPr defaultSize="0" print="0" autoFill="0" autoPict="0">
                <anchor moveWithCells="1">
                  <from>
                    <xdr:col>2</xdr:col>
                    <xdr:colOff>0</xdr:colOff>
                    <xdr:row>18</xdr:row>
                    <xdr:rowOff>0</xdr:rowOff>
                  </from>
                  <to>
                    <xdr:col>5</xdr:col>
                    <xdr:colOff>0</xdr:colOff>
                    <xdr:row>19</xdr:row>
                    <xdr:rowOff>0</xdr:rowOff>
                  </to>
                </anchor>
              </controlPr>
            </control>
          </mc:Choice>
        </mc:AlternateContent>
        <mc:AlternateContent xmlns:mc="http://schemas.openxmlformats.org/markup-compatibility/2006">
          <mc:Choice Requires="x14">
            <control shapeId="1117" r:id="rId11" name="Option Button 93">
              <controlPr defaultSize="0" autoFill="0" autoLine="0" autoPict="0">
                <anchor moveWithCells="1">
                  <from>
                    <xdr:col>3</xdr:col>
                    <xdr:colOff>127000</xdr:colOff>
                    <xdr:row>18</xdr:row>
                    <xdr:rowOff>146050</xdr:rowOff>
                  </from>
                  <to>
                    <xdr:col>3</xdr:col>
                    <xdr:colOff>323850</xdr:colOff>
                    <xdr:row>18</xdr:row>
                    <xdr:rowOff>361950</xdr:rowOff>
                  </to>
                </anchor>
              </controlPr>
            </control>
          </mc:Choice>
        </mc:AlternateContent>
        <mc:AlternateContent xmlns:mc="http://schemas.openxmlformats.org/markup-compatibility/2006">
          <mc:Choice Requires="x14">
            <control shapeId="1118" r:id="rId12" name="Option Button 94">
              <controlPr defaultSize="0" autoFill="0" autoLine="0" autoPict="0">
                <anchor moveWithCells="1">
                  <from>
                    <xdr:col>4</xdr:col>
                    <xdr:colOff>114300</xdr:colOff>
                    <xdr:row>18</xdr:row>
                    <xdr:rowOff>133350</xdr:rowOff>
                  </from>
                  <to>
                    <xdr:col>4</xdr:col>
                    <xdr:colOff>317500</xdr:colOff>
                    <xdr:row>18</xdr:row>
                    <xdr:rowOff>355600</xdr:rowOff>
                  </to>
                </anchor>
              </controlPr>
            </control>
          </mc:Choice>
        </mc:AlternateContent>
        <mc:AlternateContent xmlns:mc="http://schemas.openxmlformats.org/markup-compatibility/2006">
          <mc:Choice Requires="x14">
            <control shapeId="1119" r:id="rId13" name="Group Box 95">
              <controlPr defaultSize="0" print="0" autoFill="0" autoPict="0">
                <anchor moveWithCells="1">
                  <from>
                    <xdr:col>2</xdr:col>
                    <xdr:colOff>0</xdr:colOff>
                    <xdr:row>5</xdr:row>
                    <xdr:rowOff>0</xdr:rowOff>
                  </from>
                  <to>
                    <xdr:col>5</xdr:col>
                    <xdr:colOff>0</xdr:colOff>
                    <xdr:row>6</xdr:row>
                    <xdr:rowOff>0</xdr:rowOff>
                  </to>
                </anchor>
              </controlPr>
            </control>
          </mc:Choice>
        </mc:AlternateContent>
        <mc:AlternateContent xmlns:mc="http://schemas.openxmlformats.org/markup-compatibility/2006">
          <mc:Choice Requires="x14">
            <control shapeId="1120" r:id="rId14" name="Option Button 96">
              <controlPr defaultSize="0" autoFill="0" autoLine="0" autoPict="0">
                <anchor moveWithCells="1">
                  <from>
                    <xdr:col>2</xdr:col>
                    <xdr:colOff>127000</xdr:colOff>
                    <xdr:row>5</xdr:row>
                    <xdr:rowOff>146050</xdr:rowOff>
                  </from>
                  <to>
                    <xdr:col>2</xdr:col>
                    <xdr:colOff>317500</xdr:colOff>
                    <xdr:row>5</xdr:row>
                    <xdr:rowOff>361950</xdr:rowOff>
                  </to>
                </anchor>
              </controlPr>
            </control>
          </mc:Choice>
        </mc:AlternateContent>
        <mc:AlternateContent xmlns:mc="http://schemas.openxmlformats.org/markup-compatibility/2006">
          <mc:Choice Requires="x14">
            <control shapeId="1121" r:id="rId15" name="Option Button 97">
              <controlPr defaultSize="0" autoFill="0" autoLine="0" autoPict="0">
                <anchor moveWithCells="1">
                  <from>
                    <xdr:col>3</xdr:col>
                    <xdr:colOff>107950</xdr:colOff>
                    <xdr:row>5</xdr:row>
                    <xdr:rowOff>146050</xdr:rowOff>
                  </from>
                  <to>
                    <xdr:col>3</xdr:col>
                    <xdr:colOff>304800</xdr:colOff>
                    <xdr:row>5</xdr:row>
                    <xdr:rowOff>361950</xdr:rowOff>
                  </to>
                </anchor>
              </controlPr>
            </control>
          </mc:Choice>
        </mc:AlternateContent>
        <mc:AlternateContent xmlns:mc="http://schemas.openxmlformats.org/markup-compatibility/2006">
          <mc:Choice Requires="x14">
            <control shapeId="1122" r:id="rId16" name="Option Button 98">
              <controlPr defaultSize="0" autoFill="0" autoLine="0" autoPict="0">
                <anchor moveWithCells="1">
                  <from>
                    <xdr:col>4</xdr:col>
                    <xdr:colOff>114300</xdr:colOff>
                    <xdr:row>5</xdr:row>
                    <xdr:rowOff>146050</xdr:rowOff>
                  </from>
                  <to>
                    <xdr:col>4</xdr:col>
                    <xdr:colOff>317500</xdr:colOff>
                    <xdr:row>5</xdr:row>
                    <xdr:rowOff>374650</xdr:rowOff>
                  </to>
                </anchor>
              </controlPr>
            </control>
          </mc:Choice>
        </mc:AlternateContent>
        <mc:AlternateContent xmlns:mc="http://schemas.openxmlformats.org/markup-compatibility/2006">
          <mc:Choice Requires="x14">
            <control shapeId="1123" r:id="rId17" name="Group Box 99">
              <controlPr defaultSize="0" print="0" autoFill="0" autoPict="0">
                <anchor moveWithCells="1">
                  <from>
                    <xdr:col>2</xdr:col>
                    <xdr:colOff>0</xdr:colOff>
                    <xdr:row>6</xdr:row>
                    <xdr:rowOff>0</xdr:rowOff>
                  </from>
                  <to>
                    <xdr:col>5</xdr:col>
                    <xdr:colOff>0</xdr:colOff>
                    <xdr:row>7</xdr:row>
                    <xdr:rowOff>0</xdr:rowOff>
                  </to>
                </anchor>
              </controlPr>
            </control>
          </mc:Choice>
        </mc:AlternateContent>
        <mc:AlternateContent xmlns:mc="http://schemas.openxmlformats.org/markup-compatibility/2006">
          <mc:Choice Requires="x14">
            <control shapeId="1124" r:id="rId18" name="Option Button 100">
              <controlPr defaultSize="0" autoFill="0" autoLine="0" autoPict="0">
                <anchor moveWithCells="1">
                  <from>
                    <xdr:col>2</xdr:col>
                    <xdr:colOff>127000</xdr:colOff>
                    <xdr:row>6</xdr:row>
                    <xdr:rowOff>146050</xdr:rowOff>
                  </from>
                  <to>
                    <xdr:col>2</xdr:col>
                    <xdr:colOff>317500</xdr:colOff>
                    <xdr:row>6</xdr:row>
                    <xdr:rowOff>361950</xdr:rowOff>
                  </to>
                </anchor>
              </controlPr>
            </control>
          </mc:Choice>
        </mc:AlternateContent>
        <mc:AlternateContent xmlns:mc="http://schemas.openxmlformats.org/markup-compatibility/2006">
          <mc:Choice Requires="x14">
            <control shapeId="1125" r:id="rId19" name="Option Button 101">
              <controlPr defaultSize="0" autoFill="0" autoLine="0" autoPict="0">
                <anchor moveWithCells="1">
                  <from>
                    <xdr:col>3</xdr:col>
                    <xdr:colOff>107950</xdr:colOff>
                    <xdr:row>6</xdr:row>
                    <xdr:rowOff>146050</xdr:rowOff>
                  </from>
                  <to>
                    <xdr:col>3</xdr:col>
                    <xdr:colOff>304800</xdr:colOff>
                    <xdr:row>6</xdr:row>
                    <xdr:rowOff>361950</xdr:rowOff>
                  </to>
                </anchor>
              </controlPr>
            </control>
          </mc:Choice>
        </mc:AlternateContent>
        <mc:AlternateContent xmlns:mc="http://schemas.openxmlformats.org/markup-compatibility/2006">
          <mc:Choice Requires="x14">
            <control shapeId="1126" r:id="rId20" name="Option Button 102">
              <controlPr defaultSize="0" autoFill="0" autoLine="0" autoPict="0">
                <anchor moveWithCells="1">
                  <from>
                    <xdr:col>4</xdr:col>
                    <xdr:colOff>114300</xdr:colOff>
                    <xdr:row>6</xdr:row>
                    <xdr:rowOff>146050</xdr:rowOff>
                  </from>
                  <to>
                    <xdr:col>4</xdr:col>
                    <xdr:colOff>317500</xdr:colOff>
                    <xdr:row>6</xdr:row>
                    <xdr:rowOff>374650</xdr:rowOff>
                  </to>
                </anchor>
              </controlPr>
            </control>
          </mc:Choice>
        </mc:AlternateContent>
        <mc:AlternateContent xmlns:mc="http://schemas.openxmlformats.org/markup-compatibility/2006">
          <mc:Choice Requires="x14">
            <control shapeId="1127" r:id="rId21" name="Group Box 103">
              <controlPr defaultSize="0" print="0" autoFill="0" autoPict="0">
                <anchor moveWithCells="1">
                  <from>
                    <xdr:col>2</xdr:col>
                    <xdr:colOff>0</xdr:colOff>
                    <xdr:row>7</xdr:row>
                    <xdr:rowOff>0</xdr:rowOff>
                  </from>
                  <to>
                    <xdr:col>5</xdr:col>
                    <xdr:colOff>0</xdr:colOff>
                    <xdr:row>8</xdr:row>
                    <xdr:rowOff>0</xdr:rowOff>
                  </to>
                </anchor>
              </controlPr>
            </control>
          </mc:Choice>
        </mc:AlternateContent>
        <mc:AlternateContent xmlns:mc="http://schemas.openxmlformats.org/markup-compatibility/2006">
          <mc:Choice Requires="x14">
            <control shapeId="1128" r:id="rId22" name="Option Button 104">
              <controlPr defaultSize="0" autoFill="0" autoLine="0" autoPict="0">
                <anchor moveWithCells="1">
                  <from>
                    <xdr:col>2</xdr:col>
                    <xdr:colOff>127000</xdr:colOff>
                    <xdr:row>7</xdr:row>
                    <xdr:rowOff>146050</xdr:rowOff>
                  </from>
                  <to>
                    <xdr:col>2</xdr:col>
                    <xdr:colOff>317500</xdr:colOff>
                    <xdr:row>7</xdr:row>
                    <xdr:rowOff>361950</xdr:rowOff>
                  </to>
                </anchor>
              </controlPr>
            </control>
          </mc:Choice>
        </mc:AlternateContent>
        <mc:AlternateContent xmlns:mc="http://schemas.openxmlformats.org/markup-compatibility/2006">
          <mc:Choice Requires="x14">
            <control shapeId="1129" r:id="rId23" name="Option Button 105">
              <controlPr defaultSize="0" autoFill="0" autoLine="0" autoPict="0">
                <anchor moveWithCells="1">
                  <from>
                    <xdr:col>3</xdr:col>
                    <xdr:colOff>107950</xdr:colOff>
                    <xdr:row>7</xdr:row>
                    <xdr:rowOff>146050</xdr:rowOff>
                  </from>
                  <to>
                    <xdr:col>3</xdr:col>
                    <xdr:colOff>304800</xdr:colOff>
                    <xdr:row>7</xdr:row>
                    <xdr:rowOff>361950</xdr:rowOff>
                  </to>
                </anchor>
              </controlPr>
            </control>
          </mc:Choice>
        </mc:AlternateContent>
        <mc:AlternateContent xmlns:mc="http://schemas.openxmlformats.org/markup-compatibility/2006">
          <mc:Choice Requires="x14">
            <control shapeId="1130" r:id="rId24" name="Option Button 106">
              <controlPr defaultSize="0" autoFill="0" autoLine="0" autoPict="0">
                <anchor moveWithCells="1">
                  <from>
                    <xdr:col>4</xdr:col>
                    <xdr:colOff>114300</xdr:colOff>
                    <xdr:row>7</xdr:row>
                    <xdr:rowOff>146050</xdr:rowOff>
                  </from>
                  <to>
                    <xdr:col>4</xdr:col>
                    <xdr:colOff>317500</xdr:colOff>
                    <xdr:row>7</xdr:row>
                    <xdr:rowOff>374650</xdr:rowOff>
                  </to>
                </anchor>
              </controlPr>
            </control>
          </mc:Choice>
        </mc:AlternateContent>
        <mc:AlternateContent xmlns:mc="http://schemas.openxmlformats.org/markup-compatibility/2006">
          <mc:Choice Requires="x14">
            <control shapeId="1131" r:id="rId25" name="Group Box 107">
              <controlPr defaultSize="0" print="0" autoFill="0" autoPict="0">
                <anchor moveWithCells="1">
                  <from>
                    <xdr:col>2</xdr:col>
                    <xdr:colOff>0</xdr:colOff>
                    <xdr:row>8</xdr:row>
                    <xdr:rowOff>0</xdr:rowOff>
                  </from>
                  <to>
                    <xdr:col>5</xdr:col>
                    <xdr:colOff>0</xdr:colOff>
                    <xdr:row>9</xdr:row>
                    <xdr:rowOff>0</xdr:rowOff>
                  </to>
                </anchor>
              </controlPr>
            </control>
          </mc:Choice>
        </mc:AlternateContent>
        <mc:AlternateContent xmlns:mc="http://schemas.openxmlformats.org/markup-compatibility/2006">
          <mc:Choice Requires="x14">
            <control shapeId="1132" r:id="rId26" name="Option Button 108">
              <controlPr defaultSize="0" autoFill="0" autoLine="0" autoPict="0">
                <anchor moveWithCells="1">
                  <from>
                    <xdr:col>2</xdr:col>
                    <xdr:colOff>127000</xdr:colOff>
                    <xdr:row>8</xdr:row>
                    <xdr:rowOff>146050</xdr:rowOff>
                  </from>
                  <to>
                    <xdr:col>2</xdr:col>
                    <xdr:colOff>317500</xdr:colOff>
                    <xdr:row>8</xdr:row>
                    <xdr:rowOff>361950</xdr:rowOff>
                  </to>
                </anchor>
              </controlPr>
            </control>
          </mc:Choice>
        </mc:AlternateContent>
        <mc:AlternateContent xmlns:mc="http://schemas.openxmlformats.org/markup-compatibility/2006">
          <mc:Choice Requires="x14">
            <control shapeId="1133" r:id="rId27" name="Option Button 109">
              <controlPr defaultSize="0" autoFill="0" autoLine="0" autoPict="0">
                <anchor moveWithCells="1">
                  <from>
                    <xdr:col>3</xdr:col>
                    <xdr:colOff>107950</xdr:colOff>
                    <xdr:row>8</xdr:row>
                    <xdr:rowOff>146050</xdr:rowOff>
                  </from>
                  <to>
                    <xdr:col>3</xdr:col>
                    <xdr:colOff>304800</xdr:colOff>
                    <xdr:row>8</xdr:row>
                    <xdr:rowOff>361950</xdr:rowOff>
                  </to>
                </anchor>
              </controlPr>
            </control>
          </mc:Choice>
        </mc:AlternateContent>
        <mc:AlternateContent xmlns:mc="http://schemas.openxmlformats.org/markup-compatibility/2006">
          <mc:Choice Requires="x14">
            <control shapeId="1134" r:id="rId28" name="Option Button 110">
              <controlPr defaultSize="0" autoFill="0" autoLine="0" autoPict="0">
                <anchor moveWithCells="1">
                  <from>
                    <xdr:col>4</xdr:col>
                    <xdr:colOff>114300</xdr:colOff>
                    <xdr:row>8</xdr:row>
                    <xdr:rowOff>146050</xdr:rowOff>
                  </from>
                  <to>
                    <xdr:col>4</xdr:col>
                    <xdr:colOff>317500</xdr:colOff>
                    <xdr:row>8</xdr:row>
                    <xdr:rowOff>374650</xdr:rowOff>
                  </to>
                </anchor>
              </controlPr>
            </control>
          </mc:Choice>
        </mc:AlternateContent>
        <mc:AlternateContent xmlns:mc="http://schemas.openxmlformats.org/markup-compatibility/2006">
          <mc:Choice Requires="x14">
            <control shapeId="1135" r:id="rId29" name="Group Box 111">
              <controlPr defaultSize="0" print="0" autoFill="0" autoPict="0">
                <anchor moveWithCells="1">
                  <from>
                    <xdr:col>2</xdr:col>
                    <xdr:colOff>0</xdr:colOff>
                    <xdr:row>9</xdr:row>
                    <xdr:rowOff>0</xdr:rowOff>
                  </from>
                  <to>
                    <xdr:col>5</xdr:col>
                    <xdr:colOff>0</xdr:colOff>
                    <xdr:row>10</xdr:row>
                    <xdr:rowOff>0</xdr:rowOff>
                  </to>
                </anchor>
              </controlPr>
            </control>
          </mc:Choice>
        </mc:AlternateContent>
        <mc:AlternateContent xmlns:mc="http://schemas.openxmlformats.org/markup-compatibility/2006">
          <mc:Choice Requires="x14">
            <control shapeId="1136" r:id="rId30" name="Option Button 112">
              <controlPr defaultSize="0" autoFill="0" autoLine="0" autoPict="0">
                <anchor moveWithCells="1">
                  <from>
                    <xdr:col>2</xdr:col>
                    <xdr:colOff>127000</xdr:colOff>
                    <xdr:row>9</xdr:row>
                    <xdr:rowOff>146050</xdr:rowOff>
                  </from>
                  <to>
                    <xdr:col>2</xdr:col>
                    <xdr:colOff>317500</xdr:colOff>
                    <xdr:row>9</xdr:row>
                    <xdr:rowOff>361950</xdr:rowOff>
                  </to>
                </anchor>
              </controlPr>
            </control>
          </mc:Choice>
        </mc:AlternateContent>
        <mc:AlternateContent xmlns:mc="http://schemas.openxmlformats.org/markup-compatibility/2006">
          <mc:Choice Requires="x14">
            <control shapeId="1137" r:id="rId31" name="Option Button 113">
              <controlPr defaultSize="0" autoFill="0" autoLine="0" autoPict="0">
                <anchor moveWithCells="1">
                  <from>
                    <xdr:col>3</xdr:col>
                    <xdr:colOff>107950</xdr:colOff>
                    <xdr:row>9</xdr:row>
                    <xdr:rowOff>146050</xdr:rowOff>
                  </from>
                  <to>
                    <xdr:col>3</xdr:col>
                    <xdr:colOff>304800</xdr:colOff>
                    <xdr:row>9</xdr:row>
                    <xdr:rowOff>361950</xdr:rowOff>
                  </to>
                </anchor>
              </controlPr>
            </control>
          </mc:Choice>
        </mc:AlternateContent>
        <mc:AlternateContent xmlns:mc="http://schemas.openxmlformats.org/markup-compatibility/2006">
          <mc:Choice Requires="x14">
            <control shapeId="1138" r:id="rId32" name="Option Button 114">
              <controlPr defaultSize="0" autoFill="0" autoLine="0" autoPict="0">
                <anchor moveWithCells="1">
                  <from>
                    <xdr:col>4</xdr:col>
                    <xdr:colOff>114300</xdr:colOff>
                    <xdr:row>9</xdr:row>
                    <xdr:rowOff>146050</xdr:rowOff>
                  </from>
                  <to>
                    <xdr:col>4</xdr:col>
                    <xdr:colOff>317500</xdr:colOff>
                    <xdr:row>9</xdr:row>
                    <xdr:rowOff>374650</xdr:rowOff>
                  </to>
                </anchor>
              </controlPr>
            </control>
          </mc:Choice>
        </mc:AlternateContent>
        <mc:AlternateContent xmlns:mc="http://schemas.openxmlformats.org/markup-compatibility/2006">
          <mc:Choice Requires="x14">
            <control shapeId="1139" r:id="rId33" name="Group Box 115">
              <controlPr defaultSize="0" print="0" autoFill="0" autoPict="0">
                <anchor moveWithCells="1">
                  <from>
                    <xdr:col>2</xdr:col>
                    <xdr:colOff>0</xdr:colOff>
                    <xdr:row>10</xdr:row>
                    <xdr:rowOff>0</xdr:rowOff>
                  </from>
                  <to>
                    <xdr:col>5</xdr:col>
                    <xdr:colOff>0</xdr:colOff>
                    <xdr:row>11</xdr:row>
                    <xdr:rowOff>0</xdr:rowOff>
                  </to>
                </anchor>
              </controlPr>
            </control>
          </mc:Choice>
        </mc:AlternateContent>
        <mc:AlternateContent xmlns:mc="http://schemas.openxmlformats.org/markup-compatibility/2006">
          <mc:Choice Requires="x14">
            <control shapeId="1140" r:id="rId34" name="Option Button 116">
              <controlPr defaultSize="0" autoFill="0" autoLine="0" autoPict="0">
                <anchor moveWithCells="1">
                  <from>
                    <xdr:col>2</xdr:col>
                    <xdr:colOff>127000</xdr:colOff>
                    <xdr:row>10</xdr:row>
                    <xdr:rowOff>146050</xdr:rowOff>
                  </from>
                  <to>
                    <xdr:col>2</xdr:col>
                    <xdr:colOff>317500</xdr:colOff>
                    <xdr:row>10</xdr:row>
                    <xdr:rowOff>361950</xdr:rowOff>
                  </to>
                </anchor>
              </controlPr>
            </control>
          </mc:Choice>
        </mc:AlternateContent>
        <mc:AlternateContent xmlns:mc="http://schemas.openxmlformats.org/markup-compatibility/2006">
          <mc:Choice Requires="x14">
            <control shapeId="1141" r:id="rId35" name="Option Button 117">
              <controlPr defaultSize="0" autoFill="0" autoLine="0" autoPict="0">
                <anchor moveWithCells="1">
                  <from>
                    <xdr:col>3</xdr:col>
                    <xdr:colOff>107950</xdr:colOff>
                    <xdr:row>10</xdr:row>
                    <xdr:rowOff>146050</xdr:rowOff>
                  </from>
                  <to>
                    <xdr:col>3</xdr:col>
                    <xdr:colOff>304800</xdr:colOff>
                    <xdr:row>10</xdr:row>
                    <xdr:rowOff>361950</xdr:rowOff>
                  </to>
                </anchor>
              </controlPr>
            </control>
          </mc:Choice>
        </mc:AlternateContent>
        <mc:AlternateContent xmlns:mc="http://schemas.openxmlformats.org/markup-compatibility/2006">
          <mc:Choice Requires="x14">
            <control shapeId="1142" r:id="rId36" name="Option Button 118">
              <controlPr defaultSize="0" autoFill="0" autoLine="0" autoPict="0">
                <anchor moveWithCells="1">
                  <from>
                    <xdr:col>4</xdr:col>
                    <xdr:colOff>114300</xdr:colOff>
                    <xdr:row>10</xdr:row>
                    <xdr:rowOff>146050</xdr:rowOff>
                  </from>
                  <to>
                    <xdr:col>4</xdr:col>
                    <xdr:colOff>317500</xdr:colOff>
                    <xdr:row>10</xdr:row>
                    <xdr:rowOff>374650</xdr:rowOff>
                  </to>
                </anchor>
              </controlPr>
            </control>
          </mc:Choice>
        </mc:AlternateContent>
        <mc:AlternateContent xmlns:mc="http://schemas.openxmlformats.org/markup-compatibility/2006">
          <mc:Choice Requires="x14">
            <control shapeId="1143" r:id="rId37" name="Group Box 119">
              <controlPr defaultSize="0" print="0" autoFill="0" autoPict="0">
                <anchor moveWithCells="1">
                  <from>
                    <xdr:col>2</xdr:col>
                    <xdr:colOff>0</xdr:colOff>
                    <xdr:row>11</xdr:row>
                    <xdr:rowOff>0</xdr:rowOff>
                  </from>
                  <to>
                    <xdr:col>5</xdr:col>
                    <xdr:colOff>0</xdr:colOff>
                    <xdr:row>12</xdr:row>
                    <xdr:rowOff>0</xdr:rowOff>
                  </to>
                </anchor>
              </controlPr>
            </control>
          </mc:Choice>
        </mc:AlternateContent>
        <mc:AlternateContent xmlns:mc="http://schemas.openxmlformats.org/markup-compatibility/2006">
          <mc:Choice Requires="x14">
            <control shapeId="1144" r:id="rId38" name="Option Button 120">
              <controlPr defaultSize="0" autoFill="0" autoLine="0" autoPict="0">
                <anchor moveWithCells="1">
                  <from>
                    <xdr:col>2</xdr:col>
                    <xdr:colOff>127000</xdr:colOff>
                    <xdr:row>11</xdr:row>
                    <xdr:rowOff>146050</xdr:rowOff>
                  </from>
                  <to>
                    <xdr:col>2</xdr:col>
                    <xdr:colOff>317500</xdr:colOff>
                    <xdr:row>11</xdr:row>
                    <xdr:rowOff>361950</xdr:rowOff>
                  </to>
                </anchor>
              </controlPr>
            </control>
          </mc:Choice>
        </mc:AlternateContent>
        <mc:AlternateContent xmlns:mc="http://schemas.openxmlformats.org/markup-compatibility/2006">
          <mc:Choice Requires="x14">
            <control shapeId="1145" r:id="rId39" name="Option Button 121">
              <controlPr defaultSize="0" autoFill="0" autoLine="0" autoPict="0">
                <anchor moveWithCells="1">
                  <from>
                    <xdr:col>3</xdr:col>
                    <xdr:colOff>107950</xdr:colOff>
                    <xdr:row>11</xdr:row>
                    <xdr:rowOff>146050</xdr:rowOff>
                  </from>
                  <to>
                    <xdr:col>3</xdr:col>
                    <xdr:colOff>304800</xdr:colOff>
                    <xdr:row>11</xdr:row>
                    <xdr:rowOff>361950</xdr:rowOff>
                  </to>
                </anchor>
              </controlPr>
            </control>
          </mc:Choice>
        </mc:AlternateContent>
        <mc:AlternateContent xmlns:mc="http://schemas.openxmlformats.org/markup-compatibility/2006">
          <mc:Choice Requires="x14">
            <control shapeId="1146" r:id="rId40" name="Option Button 122">
              <controlPr defaultSize="0" autoFill="0" autoLine="0" autoPict="0">
                <anchor moveWithCells="1">
                  <from>
                    <xdr:col>4</xdr:col>
                    <xdr:colOff>114300</xdr:colOff>
                    <xdr:row>11</xdr:row>
                    <xdr:rowOff>146050</xdr:rowOff>
                  </from>
                  <to>
                    <xdr:col>4</xdr:col>
                    <xdr:colOff>317500</xdr:colOff>
                    <xdr:row>11</xdr:row>
                    <xdr:rowOff>374650</xdr:rowOff>
                  </to>
                </anchor>
              </controlPr>
            </control>
          </mc:Choice>
        </mc:AlternateContent>
        <mc:AlternateContent xmlns:mc="http://schemas.openxmlformats.org/markup-compatibility/2006">
          <mc:Choice Requires="x14">
            <control shapeId="1147" r:id="rId41" name="Group Box 123">
              <controlPr defaultSize="0" print="0" autoFill="0" autoPict="0">
                <anchor moveWithCells="1">
                  <from>
                    <xdr:col>2</xdr:col>
                    <xdr:colOff>0</xdr:colOff>
                    <xdr:row>12</xdr:row>
                    <xdr:rowOff>0</xdr:rowOff>
                  </from>
                  <to>
                    <xdr:col>5</xdr:col>
                    <xdr:colOff>0</xdr:colOff>
                    <xdr:row>13</xdr:row>
                    <xdr:rowOff>0</xdr:rowOff>
                  </to>
                </anchor>
              </controlPr>
            </control>
          </mc:Choice>
        </mc:AlternateContent>
        <mc:AlternateContent xmlns:mc="http://schemas.openxmlformats.org/markup-compatibility/2006">
          <mc:Choice Requires="x14">
            <control shapeId="1148" r:id="rId42" name="Option Button 124">
              <controlPr defaultSize="0" autoFill="0" autoLine="0" autoPict="0">
                <anchor moveWithCells="1">
                  <from>
                    <xdr:col>2</xdr:col>
                    <xdr:colOff>127000</xdr:colOff>
                    <xdr:row>12</xdr:row>
                    <xdr:rowOff>146050</xdr:rowOff>
                  </from>
                  <to>
                    <xdr:col>2</xdr:col>
                    <xdr:colOff>317500</xdr:colOff>
                    <xdr:row>12</xdr:row>
                    <xdr:rowOff>361950</xdr:rowOff>
                  </to>
                </anchor>
              </controlPr>
            </control>
          </mc:Choice>
        </mc:AlternateContent>
        <mc:AlternateContent xmlns:mc="http://schemas.openxmlformats.org/markup-compatibility/2006">
          <mc:Choice Requires="x14">
            <control shapeId="1149" r:id="rId43" name="Option Button 125">
              <controlPr defaultSize="0" autoFill="0" autoLine="0" autoPict="0">
                <anchor moveWithCells="1">
                  <from>
                    <xdr:col>3</xdr:col>
                    <xdr:colOff>107950</xdr:colOff>
                    <xdr:row>12</xdr:row>
                    <xdr:rowOff>146050</xdr:rowOff>
                  </from>
                  <to>
                    <xdr:col>3</xdr:col>
                    <xdr:colOff>304800</xdr:colOff>
                    <xdr:row>12</xdr:row>
                    <xdr:rowOff>361950</xdr:rowOff>
                  </to>
                </anchor>
              </controlPr>
            </control>
          </mc:Choice>
        </mc:AlternateContent>
        <mc:AlternateContent xmlns:mc="http://schemas.openxmlformats.org/markup-compatibility/2006">
          <mc:Choice Requires="x14">
            <control shapeId="1150" r:id="rId44" name="Option Button 126">
              <controlPr defaultSize="0" autoFill="0" autoLine="0" autoPict="0">
                <anchor moveWithCells="1">
                  <from>
                    <xdr:col>4</xdr:col>
                    <xdr:colOff>114300</xdr:colOff>
                    <xdr:row>12</xdr:row>
                    <xdr:rowOff>146050</xdr:rowOff>
                  </from>
                  <to>
                    <xdr:col>4</xdr:col>
                    <xdr:colOff>317500</xdr:colOff>
                    <xdr:row>12</xdr:row>
                    <xdr:rowOff>374650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66CCFF"/>
  </sheetPr>
  <dimension ref="B2:I20"/>
  <sheetViews>
    <sheetView showGridLines="0" showRowColHeaders="0" zoomScaleNormal="100" workbookViewId="0">
      <selection activeCell="M13" sqref="M13"/>
    </sheetView>
  </sheetViews>
  <sheetFormatPr defaultColWidth="8.7265625" defaultRowHeight="11.5" x14ac:dyDescent="0.35"/>
  <cols>
    <col min="1" max="1" width="8.7265625" style="122"/>
    <col min="2" max="2" width="50.7265625" style="122" customWidth="1"/>
    <col min="3" max="5" width="6.1796875" style="122" customWidth="1"/>
    <col min="6" max="6" width="42" style="122" customWidth="1"/>
    <col min="7" max="7" width="41.81640625" style="122" customWidth="1"/>
    <col min="8" max="8" width="8.7265625" style="202"/>
    <col min="9" max="9" width="8.7265625" style="122" hidden="1" customWidth="1"/>
    <col min="10" max="16384" width="8.7265625" style="122"/>
  </cols>
  <sheetData>
    <row r="2" spans="2:9" ht="15" customHeight="1" x14ac:dyDescent="0.35">
      <c r="B2" s="236" t="s">
        <v>40</v>
      </c>
      <c r="C2" s="237"/>
      <c r="D2" s="237"/>
      <c r="E2" s="237"/>
      <c r="F2" s="237"/>
      <c r="G2" s="238"/>
    </row>
    <row r="3" spans="2:9" ht="15" customHeight="1" x14ac:dyDescent="0.35">
      <c r="B3" s="187" t="s">
        <v>218</v>
      </c>
      <c r="C3" s="256" t="s">
        <v>62</v>
      </c>
      <c r="D3" s="256"/>
      <c r="E3" s="256"/>
      <c r="F3" s="256"/>
      <c r="G3" s="191"/>
    </row>
    <row r="4" spans="2:9" ht="22.5" customHeight="1" x14ac:dyDescent="0.35">
      <c r="B4" s="242" t="s">
        <v>148</v>
      </c>
      <c r="C4" s="244" t="s">
        <v>149</v>
      </c>
      <c r="D4" s="245"/>
      <c r="E4" s="246"/>
      <c r="F4" s="254" t="s">
        <v>150</v>
      </c>
      <c r="G4" s="254" t="s">
        <v>202</v>
      </c>
    </row>
    <row r="5" spans="2:9" s="142" customFormat="1" ht="15" customHeight="1" x14ac:dyDescent="0.35">
      <c r="B5" s="243"/>
      <c r="C5" s="15" t="s">
        <v>152</v>
      </c>
      <c r="D5" s="15" t="s">
        <v>47</v>
      </c>
      <c r="E5" s="15" t="s">
        <v>48</v>
      </c>
      <c r="F5" s="255"/>
      <c r="G5" s="255"/>
      <c r="H5" s="207"/>
    </row>
    <row r="6" spans="2:9" ht="40" customHeight="1" x14ac:dyDescent="0.35">
      <c r="B6" s="5" t="s">
        <v>219</v>
      </c>
      <c r="C6" s="61"/>
      <c r="D6" s="61"/>
      <c r="E6" s="61"/>
      <c r="F6" s="37" t="s">
        <v>51</v>
      </c>
      <c r="G6" s="37"/>
      <c r="H6" s="108">
        <v>2</v>
      </c>
    </row>
    <row r="7" spans="2:9" ht="40" customHeight="1" x14ac:dyDescent="0.35">
      <c r="B7" s="5" t="s">
        <v>217</v>
      </c>
      <c r="C7" s="61"/>
      <c r="D7" s="61"/>
      <c r="E7" s="61"/>
      <c r="F7" s="39" t="s">
        <v>50</v>
      </c>
      <c r="G7" s="37"/>
      <c r="H7" s="108">
        <v>3</v>
      </c>
    </row>
    <row r="8" spans="2:9" ht="40" customHeight="1" x14ac:dyDescent="0.35">
      <c r="B8" s="61" t="s">
        <v>220</v>
      </c>
      <c r="C8" s="61"/>
      <c r="D8" s="61"/>
      <c r="E8" s="61"/>
      <c r="F8" s="37" t="s">
        <v>52</v>
      </c>
      <c r="G8" s="38"/>
      <c r="H8" s="108">
        <v>3</v>
      </c>
    </row>
    <row r="9" spans="2:9" ht="40" customHeight="1" x14ac:dyDescent="0.35">
      <c r="B9" s="5" t="s">
        <v>221</v>
      </c>
      <c r="C9" s="61"/>
      <c r="D9" s="61"/>
      <c r="E9" s="61"/>
      <c r="F9" s="37" t="s">
        <v>53</v>
      </c>
      <c r="G9" s="37"/>
      <c r="H9" s="108">
        <v>3</v>
      </c>
    </row>
    <row r="10" spans="2:9" ht="40" customHeight="1" x14ac:dyDescent="0.35">
      <c r="B10" s="5" t="s">
        <v>222</v>
      </c>
      <c r="C10" s="61"/>
      <c r="D10" s="61"/>
      <c r="E10" s="61"/>
      <c r="F10" s="37" t="s">
        <v>54</v>
      </c>
      <c r="G10" s="38"/>
      <c r="H10" s="108">
        <v>3</v>
      </c>
    </row>
    <row r="11" spans="2:9" ht="40" customHeight="1" x14ac:dyDescent="0.35">
      <c r="B11" s="41" t="s">
        <v>223</v>
      </c>
      <c r="C11" s="61"/>
      <c r="D11" s="61"/>
      <c r="E11" s="61"/>
      <c r="F11" s="50" t="s">
        <v>55</v>
      </c>
      <c r="G11" s="192"/>
      <c r="H11" s="108">
        <v>2</v>
      </c>
    </row>
    <row r="12" spans="2:9" ht="40" customHeight="1" x14ac:dyDescent="0.35">
      <c r="B12" s="47" t="s">
        <v>224</v>
      </c>
      <c r="C12" s="61"/>
      <c r="D12" s="61"/>
      <c r="E12" s="61"/>
      <c r="F12" s="71" t="s">
        <v>225</v>
      </c>
      <c r="G12" s="52"/>
      <c r="H12" s="108">
        <v>2</v>
      </c>
    </row>
    <row r="13" spans="2:9" s="126" customFormat="1" ht="7.5" customHeight="1" x14ac:dyDescent="0.35">
      <c r="B13" s="193"/>
      <c r="C13" s="138"/>
      <c r="D13" s="138"/>
      <c r="E13" s="138"/>
      <c r="F13" s="116"/>
      <c r="G13" s="116"/>
      <c r="H13" s="208"/>
    </row>
    <row r="14" spans="2:9" ht="30" customHeight="1" x14ac:dyDescent="0.35">
      <c r="B14" s="43" t="s">
        <v>46</v>
      </c>
      <c r="C14" s="249" t="str">
        <f>IF(I14&lt;1,"",IF(I14&lt;=1.5,"onvoldoende",IF(I14&gt;1.5,"voldoende")))</f>
        <v>voldoende</v>
      </c>
      <c r="D14" s="250"/>
      <c r="E14" s="251"/>
      <c r="F14" s="44"/>
      <c r="G14" s="45"/>
      <c r="H14" s="202">
        <v>1</v>
      </c>
      <c r="I14" s="110">
        <f>IF(H6=1,1,IF(H7=1,1,IF(H8=1,1,IF(H9=1,1,IF(H10=1,1,IF(H11=1,1,IF(H12=1,1,IF(AVERAGE(H6:H12)&gt;1,AVERAGE(H6:H12)))))))))</f>
        <v>2.5714285714285716</v>
      </c>
    </row>
    <row r="15" spans="2:9" ht="30" customHeight="1" x14ac:dyDescent="0.35">
      <c r="B15" s="46" t="s">
        <v>65</v>
      </c>
      <c r="C15" s="167" t="s">
        <v>173</v>
      </c>
      <c r="D15" s="167" t="s">
        <v>47</v>
      </c>
      <c r="E15" s="167" t="s">
        <v>48</v>
      </c>
      <c r="F15" s="188"/>
      <c r="G15" s="189"/>
      <c r="H15" s="205"/>
    </row>
    <row r="16" spans="2:9" ht="40" customHeight="1" x14ac:dyDescent="0.35">
      <c r="B16" s="60" t="s">
        <v>49</v>
      </c>
      <c r="C16" s="128" t="s">
        <v>57</v>
      </c>
      <c r="D16" s="61"/>
      <c r="E16" s="61"/>
      <c r="F16" s="58"/>
      <c r="G16" s="58"/>
      <c r="H16" s="108">
        <v>1</v>
      </c>
      <c r="I16" s="112">
        <f>IF(H16=1,0,IF(H16&gt;1,1))</f>
        <v>0</v>
      </c>
    </row>
    <row r="17" spans="2:9" ht="40" customHeight="1" x14ac:dyDescent="0.35">
      <c r="B17" s="50" t="s">
        <v>56</v>
      </c>
      <c r="C17" s="128" t="s">
        <v>57</v>
      </c>
      <c r="D17" s="61"/>
      <c r="E17" s="61"/>
      <c r="F17" s="59"/>
      <c r="G17" s="59"/>
      <c r="H17" s="108">
        <v>1</v>
      </c>
      <c r="I17" s="112">
        <f>IF(H17=1,0,IF(H17&gt;1,1))</f>
        <v>0</v>
      </c>
    </row>
    <row r="18" spans="2:9" ht="40" customHeight="1" x14ac:dyDescent="0.35">
      <c r="B18" s="52"/>
      <c r="C18" s="128" t="s">
        <v>57</v>
      </c>
      <c r="D18" s="61"/>
      <c r="E18" s="61"/>
      <c r="F18" s="52"/>
      <c r="G18" s="52"/>
      <c r="H18" s="108">
        <v>1</v>
      </c>
      <c r="I18" s="112">
        <f>IF(H18=1,0,IF(H18&gt;1,1))</f>
        <v>0</v>
      </c>
    </row>
    <row r="19" spans="2:9" s="114" customFormat="1" ht="7.5" customHeight="1" x14ac:dyDescent="0.25">
      <c r="B19" s="141"/>
      <c r="C19" s="138"/>
      <c r="D19" s="138"/>
      <c r="E19" s="138"/>
      <c r="F19" s="190"/>
      <c r="G19" s="190"/>
      <c r="H19" s="206"/>
    </row>
    <row r="20" spans="2:9" ht="30" customHeight="1" x14ac:dyDescent="0.25">
      <c r="B20" s="40" t="s">
        <v>169</v>
      </c>
      <c r="C20" s="252" t="str">
        <f>IF(I14&lt;1,"",IF(I14&lt;=1.5,"onvoldoende",IF(I20=I14,"voldoende",IF(I20&gt;I14,"goed"))))</f>
        <v>voldoende</v>
      </c>
      <c r="D20" s="252"/>
      <c r="E20" s="252"/>
      <c r="F20" s="253"/>
      <c r="G20" s="253"/>
      <c r="H20" s="205"/>
      <c r="I20" s="115">
        <f>I14+I16+I17+I18</f>
        <v>2.5714285714285716</v>
      </c>
    </row>
  </sheetData>
  <sheetProtection algorithmName="SHA-512" hashValue="ulgKmc1fIxfdaHVPmiT3iihdKXhMKo3+OAy9yi9Isd3Zcas6OKIJA9auY4a90IIrPS3DmldYlqANaewjJJm2XA==" saltValue="pPasmF3/ZCiG8OUztzLQHQ==" spinCount="100000" sheet="1" objects="1" scenarios="1"/>
  <mergeCells count="9">
    <mergeCell ref="F20:G20"/>
    <mergeCell ref="B2:G2"/>
    <mergeCell ref="B4:B5"/>
    <mergeCell ref="C4:E4"/>
    <mergeCell ref="F4:F5"/>
    <mergeCell ref="G4:G5"/>
    <mergeCell ref="C14:E14"/>
    <mergeCell ref="C20:E20"/>
    <mergeCell ref="C3:F3"/>
  </mergeCells>
  <conditionalFormatting sqref="C19">
    <cfRule type="expression" dxfId="459" priority="84">
      <formula>H19=1</formula>
    </cfRule>
  </conditionalFormatting>
  <conditionalFormatting sqref="D19">
    <cfRule type="expression" dxfId="458" priority="83">
      <formula>H19=1</formula>
    </cfRule>
  </conditionalFormatting>
  <conditionalFormatting sqref="E19">
    <cfRule type="expression" dxfId="457" priority="82">
      <formula>H19=2</formula>
    </cfRule>
  </conditionalFormatting>
  <conditionalFormatting sqref="C14 C20">
    <cfRule type="expression" dxfId="456" priority="96">
      <formula>$I$14&lt;=1.5</formula>
    </cfRule>
    <cfRule type="expression" dxfId="455" priority="105">
      <formula>$I$14&gt;1.5</formula>
    </cfRule>
  </conditionalFormatting>
  <conditionalFormatting sqref="C20:E20">
    <cfRule type="expression" dxfId="454" priority="97">
      <formula>$I$20=$I$14+3</formula>
    </cfRule>
    <cfRule type="expression" dxfId="453" priority="103">
      <formula>$I$20=$I$14+2</formula>
    </cfRule>
    <cfRule type="expression" dxfId="452" priority="104">
      <formula>$I$20=$I$14+1</formula>
    </cfRule>
  </conditionalFormatting>
  <conditionalFormatting sqref="D16">
    <cfRule type="expression" dxfId="451" priority="27">
      <formula>H16=1</formula>
    </cfRule>
  </conditionalFormatting>
  <conditionalFormatting sqref="E16">
    <cfRule type="expression" dxfId="450" priority="26">
      <formula>H16=2</formula>
    </cfRule>
  </conditionalFormatting>
  <conditionalFormatting sqref="D17">
    <cfRule type="expression" dxfId="449" priority="25">
      <formula>H17=1</formula>
    </cfRule>
  </conditionalFormatting>
  <conditionalFormatting sqref="E17">
    <cfRule type="expression" dxfId="448" priority="24">
      <formula>H17=2</formula>
    </cfRule>
  </conditionalFormatting>
  <conditionalFormatting sqref="D18">
    <cfRule type="expression" dxfId="447" priority="23">
      <formula>H18=1</formula>
    </cfRule>
  </conditionalFormatting>
  <conditionalFormatting sqref="E18">
    <cfRule type="expression" dxfId="446" priority="22">
      <formula>H18=2</formula>
    </cfRule>
  </conditionalFormatting>
  <conditionalFormatting sqref="C6">
    <cfRule type="expression" dxfId="445" priority="21">
      <formula>H6=1</formula>
    </cfRule>
  </conditionalFormatting>
  <conditionalFormatting sqref="D6">
    <cfRule type="expression" dxfId="444" priority="20">
      <formula>H6=2</formula>
    </cfRule>
  </conditionalFormatting>
  <conditionalFormatting sqref="E6">
    <cfRule type="expression" dxfId="443" priority="19">
      <formula>H6=3</formula>
    </cfRule>
  </conditionalFormatting>
  <conditionalFormatting sqref="C7">
    <cfRule type="expression" dxfId="442" priority="18">
      <formula>H7=1</formula>
    </cfRule>
  </conditionalFormatting>
  <conditionalFormatting sqref="D7">
    <cfRule type="expression" dxfId="441" priority="17">
      <formula>H7=2</formula>
    </cfRule>
  </conditionalFormatting>
  <conditionalFormatting sqref="E7">
    <cfRule type="expression" dxfId="440" priority="16">
      <formula>H7=3</formula>
    </cfRule>
  </conditionalFormatting>
  <conditionalFormatting sqref="C8">
    <cfRule type="expression" dxfId="439" priority="15">
      <formula>H8=1</formula>
    </cfRule>
  </conditionalFormatting>
  <conditionalFormatting sqref="D8">
    <cfRule type="expression" dxfId="438" priority="14">
      <formula>H8=2</formula>
    </cfRule>
  </conditionalFormatting>
  <conditionalFormatting sqref="E8">
    <cfRule type="expression" dxfId="437" priority="13">
      <formula>H8=3</formula>
    </cfRule>
  </conditionalFormatting>
  <conditionalFormatting sqref="C9">
    <cfRule type="expression" dxfId="436" priority="12">
      <formula>H9=1</formula>
    </cfRule>
  </conditionalFormatting>
  <conditionalFormatting sqref="D9">
    <cfRule type="expression" dxfId="435" priority="11">
      <formula>H9=2</formula>
    </cfRule>
  </conditionalFormatting>
  <conditionalFormatting sqref="E9">
    <cfRule type="expression" dxfId="434" priority="10">
      <formula>H9=3</formula>
    </cfRule>
  </conditionalFormatting>
  <conditionalFormatting sqref="C10">
    <cfRule type="expression" dxfId="433" priority="9">
      <formula>H10=1</formula>
    </cfRule>
  </conditionalFormatting>
  <conditionalFormatting sqref="D10">
    <cfRule type="expression" dxfId="432" priority="8">
      <formula>H10=2</formula>
    </cfRule>
  </conditionalFormatting>
  <conditionalFormatting sqref="E10">
    <cfRule type="expression" dxfId="431" priority="7">
      <formula>H10=3</formula>
    </cfRule>
  </conditionalFormatting>
  <conditionalFormatting sqref="C11">
    <cfRule type="expression" dxfId="430" priority="6">
      <formula>H11=1</formula>
    </cfRule>
  </conditionalFormatting>
  <conditionalFormatting sqref="D11">
    <cfRule type="expression" dxfId="429" priority="5">
      <formula>H11=2</formula>
    </cfRule>
  </conditionalFormatting>
  <conditionalFormatting sqref="E11">
    <cfRule type="expression" dxfId="428" priority="4">
      <formula>H11=3</formula>
    </cfRule>
  </conditionalFormatting>
  <conditionalFormatting sqref="C12">
    <cfRule type="expression" dxfId="427" priority="3">
      <formula>H12=1</formula>
    </cfRule>
  </conditionalFormatting>
  <conditionalFormatting sqref="D12">
    <cfRule type="expression" dxfId="426" priority="2">
      <formula>H12=2</formula>
    </cfRule>
  </conditionalFormatting>
  <conditionalFormatting sqref="E12">
    <cfRule type="expression" dxfId="425" priority="1">
      <formula>H12=3</formula>
    </cfRule>
  </conditionalFormatting>
  <pageMargins left="0.7" right="0.7" top="0.75" bottom="0.75" header="0.3" footer="0.3"/>
  <pageSetup paperSize="9" scale="86"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145" r:id="rId4" name="Group Box 49">
              <controlPr defaultSize="0" print="0" autoFill="0" autoPict="0">
                <anchor moveWithCells="1">
                  <from>
                    <xdr:col>2</xdr:col>
                    <xdr:colOff>0</xdr:colOff>
                    <xdr:row>15</xdr:row>
                    <xdr:rowOff>0</xdr:rowOff>
                  </from>
                  <to>
                    <xdr:col>5</xdr:col>
                    <xdr:colOff>0</xdr:colOff>
                    <xdr:row>16</xdr:row>
                    <xdr:rowOff>0</xdr:rowOff>
                  </to>
                </anchor>
              </controlPr>
            </control>
          </mc:Choice>
        </mc:AlternateContent>
        <mc:AlternateContent xmlns:mc="http://schemas.openxmlformats.org/markup-compatibility/2006">
          <mc:Choice Requires="x14">
            <control shapeId="4146" r:id="rId5" name="Option Button 50">
              <controlPr defaultSize="0" autoFill="0" autoLine="0" autoPict="0">
                <anchor moveWithCells="1">
                  <from>
                    <xdr:col>3</xdr:col>
                    <xdr:colOff>127000</xdr:colOff>
                    <xdr:row>15</xdr:row>
                    <xdr:rowOff>146050</xdr:rowOff>
                  </from>
                  <to>
                    <xdr:col>3</xdr:col>
                    <xdr:colOff>323850</xdr:colOff>
                    <xdr:row>15</xdr:row>
                    <xdr:rowOff>361950</xdr:rowOff>
                  </to>
                </anchor>
              </controlPr>
            </control>
          </mc:Choice>
        </mc:AlternateContent>
        <mc:AlternateContent xmlns:mc="http://schemas.openxmlformats.org/markup-compatibility/2006">
          <mc:Choice Requires="x14">
            <control shapeId="4147" r:id="rId6" name="Option Button 51">
              <controlPr defaultSize="0" autoFill="0" autoLine="0" autoPict="0">
                <anchor moveWithCells="1">
                  <from>
                    <xdr:col>4</xdr:col>
                    <xdr:colOff>114300</xdr:colOff>
                    <xdr:row>15</xdr:row>
                    <xdr:rowOff>133350</xdr:rowOff>
                  </from>
                  <to>
                    <xdr:col>4</xdr:col>
                    <xdr:colOff>317500</xdr:colOff>
                    <xdr:row>15</xdr:row>
                    <xdr:rowOff>355600</xdr:rowOff>
                  </to>
                </anchor>
              </controlPr>
            </control>
          </mc:Choice>
        </mc:AlternateContent>
        <mc:AlternateContent xmlns:mc="http://schemas.openxmlformats.org/markup-compatibility/2006">
          <mc:Choice Requires="x14">
            <control shapeId="4148" r:id="rId7" name="Group Box 52">
              <controlPr defaultSize="0" print="0" autoFill="0" autoPict="0">
                <anchor moveWithCells="1">
                  <from>
                    <xdr:col>2</xdr:col>
                    <xdr:colOff>0</xdr:colOff>
                    <xdr:row>16</xdr:row>
                    <xdr:rowOff>0</xdr:rowOff>
                  </from>
                  <to>
                    <xdr:col>5</xdr:col>
                    <xdr:colOff>0</xdr:colOff>
                    <xdr:row>17</xdr:row>
                    <xdr:rowOff>0</xdr:rowOff>
                  </to>
                </anchor>
              </controlPr>
            </control>
          </mc:Choice>
        </mc:AlternateContent>
        <mc:AlternateContent xmlns:mc="http://schemas.openxmlformats.org/markup-compatibility/2006">
          <mc:Choice Requires="x14">
            <control shapeId="4149" r:id="rId8" name="Option Button 53">
              <controlPr defaultSize="0" autoFill="0" autoLine="0" autoPict="0">
                <anchor moveWithCells="1">
                  <from>
                    <xdr:col>3</xdr:col>
                    <xdr:colOff>127000</xdr:colOff>
                    <xdr:row>16</xdr:row>
                    <xdr:rowOff>146050</xdr:rowOff>
                  </from>
                  <to>
                    <xdr:col>3</xdr:col>
                    <xdr:colOff>323850</xdr:colOff>
                    <xdr:row>16</xdr:row>
                    <xdr:rowOff>361950</xdr:rowOff>
                  </to>
                </anchor>
              </controlPr>
            </control>
          </mc:Choice>
        </mc:AlternateContent>
        <mc:AlternateContent xmlns:mc="http://schemas.openxmlformats.org/markup-compatibility/2006">
          <mc:Choice Requires="x14">
            <control shapeId="4150" r:id="rId9" name="Option Button 54">
              <controlPr defaultSize="0" autoFill="0" autoLine="0" autoPict="0">
                <anchor moveWithCells="1">
                  <from>
                    <xdr:col>4</xdr:col>
                    <xdr:colOff>114300</xdr:colOff>
                    <xdr:row>16</xdr:row>
                    <xdr:rowOff>133350</xdr:rowOff>
                  </from>
                  <to>
                    <xdr:col>4</xdr:col>
                    <xdr:colOff>317500</xdr:colOff>
                    <xdr:row>16</xdr:row>
                    <xdr:rowOff>355600</xdr:rowOff>
                  </to>
                </anchor>
              </controlPr>
            </control>
          </mc:Choice>
        </mc:AlternateContent>
        <mc:AlternateContent xmlns:mc="http://schemas.openxmlformats.org/markup-compatibility/2006">
          <mc:Choice Requires="x14">
            <control shapeId="4151" r:id="rId10" name="Group Box 55">
              <controlPr defaultSize="0" print="0" autoFill="0" autoPict="0">
                <anchor moveWithCells="1">
                  <from>
                    <xdr:col>2</xdr:col>
                    <xdr:colOff>0</xdr:colOff>
                    <xdr:row>17</xdr:row>
                    <xdr:rowOff>0</xdr:rowOff>
                  </from>
                  <to>
                    <xdr:col>5</xdr:col>
                    <xdr:colOff>0</xdr:colOff>
                    <xdr:row>18</xdr:row>
                    <xdr:rowOff>0</xdr:rowOff>
                  </to>
                </anchor>
              </controlPr>
            </control>
          </mc:Choice>
        </mc:AlternateContent>
        <mc:AlternateContent xmlns:mc="http://schemas.openxmlformats.org/markup-compatibility/2006">
          <mc:Choice Requires="x14">
            <control shapeId="4152" r:id="rId11" name="Option Button 56">
              <controlPr defaultSize="0" autoFill="0" autoLine="0" autoPict="0">
                <anchor moveWithCells="1">
                  <from>
                    <xdr:col>3</xdr:col>
                    <xdr:colOff>127000</xdr:colOff>
                    <xdr:row>17</xdr:row>
                    <xdr:rowOff>146050</xdr:rowOff>
                  </from>
                  <to>
                    <xdr:col>3</xdr:col>
                    <xdr:colOff>323850</xdr:colOff>
                    <xdr:row>17</xdr:row>
                    <xdr:rowOff>361950</xdr:rowOff>
                  </to>
                </anchor>
              </controlPr>
            </control>
          </mc:Choice>
        </mc:AlternateContent>
        <mc:AlternateContent xmlns:mc="http://schemas.openxmlformats.org/markup-compatibility/2006">
          <mc:Choice Requires="x14">
            <control shapeId="4153" r:id="rId12" name="Option Button 57">
              <controlPr defaultSize="0" autoFill="0" autoLine="0" autoPict="0">
                <anchor moveWithCells="1">
                  <from>
                    <xdr:col>4</xdr:col>
                    <xdr:colOff>114300</xdr:colOff>
                    <xdr:row>17</xdr:row>
                    <xdr:rowOff>133350</xdr:rowOff>
                  </from>
                  <to>
                    <xdr:col>4</xdr:col>
                    <xdr:colOff>317500</xdr:colOff>
                    <xdr:row>17</xdr:row>
                    <xdr:rowOff>355600</xdr:rowOff>
                  </to>
                </anchor>
              </controlPr>
            </control>
          </mc:Choice>
        </mc:AlternateContent>
        <mc:AlternateContent xmlns:mc="http://schemas.openxmlformats.org/markup-compatibility/2006">
          <mc:Choice Requires="x14">
            <control shapeId="4154" r:id="rId13" name="Group Box 58">
              <controlPr defaultSize="0" print="0" autoFill="0" autoPict="0">
                <anchor moveWithCells="1">
                  <from>
                    <xdr:col>2</xdr:col>
                    <xdr:colOff>0</xdr:colOff>
                    <xdr:row>5</xdr:row>
                    <xdr:rowOff>0</xdr:rowOff>
                  </from>
                  <to>
                    <xdr:col>5</xdr:col>
                    <xdr:colOff>0</xdr:colOff>
                    <xdr:row>6</xdr:row>
                    <xdr:rowOff>0</xdr:rowOff>
                  </to>
                </anchor>
              </controlPr>
            </control>
          </mc:Choice>
        </mc:AlternateContent>
        <mc:AlternateContent xmlns:mc="http://schemas.openxmlformats.org/markup-compatibility/2006">
          <mc:Choice Requires="x14">
            <control shapeId="4155" r:id="rId14" name="Option Button 59">
              <controlPr defaultSize="0" autoFill="0" autoLine="0" autoPict="0">
                <anchor moveWithCells="1">
                  <from>
                    <xdr:col>2</xdr:col>
                    <xdr:colOff>127000</xdr:colOff>
                    <xdr:row>5</xdr:row>
                    <xdr:rowOff>146050</xdr:rowOff>
                  </from>
                  <to>
                    <xdr:col>2</xdr:col>
                    <xdr:colOff>317500</xdr:colOff>
                    <xdr:row>5</xdr:row>
                    <xdr:rowOff>361950</xdr:rowOff>
                  </to>
                </anchor>
              </controlPr>
            </control>
          </mc:Choice>
        </mc:AlternateContent>
        <mc:AlternateContent xmlns:mc="http://schemas.openxmlformats.org/markup-compatibility/2006">
          <mc:Choice Requires="x14">
            <control shapeId="4156" r:id="rId15" name="Option Button 60">
              <controlPr defaultSize="0" autoFill="0" autoLine="0" autoPict="0">
                <anchor moveWithCells="1">
                  <from>
                    <xdr:col>3</xdr:col>
                    <xdr:colOff>107950</xdr:colOff>
                    <xdr:row>5</xdr:row>
                    <xdr:rowOff>146050</xdr:rowOff>
                  </from>
                  <to>
                    <xdr:col>3</xdr:col>
                    <xdr:colOff>304800</xdr:colOff>
                    <xdr:row>5</xdr:row>
                    <xdr:rowOff>361950</xdr:rowOff>
                  </to>
                </anchor>
              </controlPr>
            </control>
          </mc:Choice>
        </mc:AlternateContent>
        <mc:AlternateContent xmlns:mc="http://schemas.openxmlformats.org/markup-compatibility/2006">
          <mc:Choice Requires="x14">
            <control shapeId="4157" r:id="rId16" name="Option Button 61">
              <controlPr defaultSize="0" autoFill="0" autoLine="0" autoPict="0">
                <anchor moveWithCells="1">
                  <from>
                    <xdr:col>4</xdr:col>
                    <xdr:colOff>114300</xdr:colOff>
                    <xdr:row>5</xdr:row>
                    <xdr:rowOff>146050</xdr:rowOff>
                  </from>
                  <to>
                    <xdr:col>4</xdr:col>
                    <xdr:colOff>317500</xdr:colOff>
                    <xdr:row>5</xdr:row>
                    <xdr:rowOff>374650</xdr:rowOff>
                  </to>
                </anchor>
              </controlPr>
            </control>
          </mc:Choice>
        </mc:AlternateContent>
        <mc:AlternateContent xmlns:mc="http://schemas.openxmlformats.org/markup-compatibility/2006">
          <mc:Choice Requires="x14">
            <control shapeId="4158" r:id="rId17" name="Group Box 62">
              <controlPr defaultSize="0" print="0" autoFill="0" autoPict="0">
                <anchor moveWithCells="1">
                  <from>
                    <xdr:col>2</xdr:col>
                    <xdr:colOff>0</xdr:colOff>
                    <xdr:row>6</xdr:row>
                    <xdr:rowOff>0</xdr:rowOff>
                  </from>
                  <to>
                    <xdr:col>5</xdr:col>
                    <xdr:colOff>0</xdr:colOff>
                    <xdr:row>7</xdr:row>
                    <xdr:rowOff>0</xdr:rowOff>
                  </to>
                </anchor>
              </controlPr>
            </control>
          </mc:Choice>
        </mc:AlternateContent>
        <mc:AlternateContent xmlns:mc="http://schemas.openxmlformats.org/markup-compatibility/2006">
          <mc:Choice Requires="x14">
            <control shapeId="4159" r:id="rId18" name="Option Button 63">
              <controlPr defaultSize="0" autoFill="0" autoLine="0" autoPict="0">
                <anchor moveWithCells="1">
                  <from>
                    <xdr:col>2</xdr:col>
                    <xdr:colOff>127000</xdr:colOff>
                    <xdr:row>6</xdr:row>
                    <xdr:rowOff>146050</xdr:rowOff>
                  </from>
                  <to>
                    <xdr:col>2</xdr:col>
                    <xdr:colOff>317500</xdr:colOff>
                    <xdr:row>6</xdr:row>
                    <xdr:rowOff>361950</xdr:rowOff>
                  </to>
                </anchor>
              </controlPr>
            </control>
          </mc:Choice>
        </mc:AlternateContent>
        <mc:AlternateContent xmlns:mc="http://schemas.openxmlformats.org/markup-compatibility/2006">
          <mc:Choice Requires="x14">
            <control shapeId="4160" r:id="rId19" name="Option Button 64">
              <controlPr defaultSize="0" autoFill="0" autoLine="0" autoPict="0">
                <anchor moveWithCells="1">
                  <from>
                    <xdr:col>3</xdr:col>
                    <xdr:colOff>107950</xdr:colOff>
                    <xdr:row>6</xdr:row>
                    <xdr:rowOff>146050</xdr:rowOff>
                  </from>
                  <to>
                    <xdr:col>3</xdr:col>
                    <xdr:colOff>304800</xdr:colOff>
                    <xdr:row>6</xdr:row>
                    <xdr:rowOff>361950</xdr:rowOff>
                  </to>
                </anchor>
              </controlPr>
            </control>
          </mc:Choice>
        </mc:AlternateContent>
        <mc:AlternateContent xmlns:mc="http://schemas.openxmlformats.org/markup-compatibility/2006">
          <mc:Choice Requires="x14">
            <control shapeId="4161" r:id="rId20" name="Option Button 65">
              <controlPr defaultSize="0" autoFill="0" autoLine="0" autoPict="0">
                <anchor moveWithCells="1">
                  <from>
                    <xdr:col>4</xdr:col>
                    <xdr:colOff>114300</xdr:colOff>
                    <xdr:row>6</xdr:row>
                    <xdr:rowOff>146050</xdr:rowOff>
                  </from>
                  <to>
                    <xdr:col>4</xdr:col>
                    <xdr:colOff>317500</xdr:colOff>
                    <xdr:row>6</xdr:row>
                    <xdr:rowOff>374650</xdr:rowOff>
                  </to>
                </anchor>
              </controlPr>
            </control>
          </mc:Choice>
        </mc:AlternateContent>
        <mc:AlternateContent xmlns:mc="http://schemas.openxmlformats.org/markup-compatibility/2006">
          <mc:Choice Requires="x14">
            <control shapeId="4162" r:id="rId21" name="Group Box 66">
              <controlPr defaultSize="0" print="0" autoFill="0" autoPict="0">
                <anchor moveWithCells="1">
                  <from>
                    <xdr:col>2</xdr:col>
                    <xdr:colOff>0</xdr:colOff>
                    <xdr:row>7</xdr:row>
                    <xdr:rowOff>0</xdr:rowOff>
                  </from>
                  <to>
                    <xdr:col>5</xdr:col>
                    <xdr:colOff>0</xdr:colOff>
                    <xdr:row>8</xdr:row>
                    <xdr:rowOff>0</xdr:rowOff>
                  </to>
                </anchor>
              </controlPr>
            </control>
          </mc:Choice>
        </mc:AlternateContent>
        <mc:AlternateContent xmlns:mc="http://schemas.openxmlformats.org/markup-compatibility/2006">
          <mc:Choice Requires="x14">
            <control shapeId="4163" r:id="rId22" name="Option Button 67">
              <controlPr defaultSize="0" autoFill="0" autoLine="0" autoPict="0">
                <anchor moveWithCells="1">
                  <from>
                    <xdr:col>2</xdr:col>
                    <xdr:colOff>127000</xdr:colOff>
                    <xdr:row>7</xdr:row>
                    <xdr:rowOff>146050</xdr:rowOff>
                  </from>
                  <to>
                    <xdr:col>2</xdr:col>
                    <xdr:colOff>317500</xdr:colOff>
                    <xdr:row>7</xdr:row>
                    <xdr:rowOff>361950</xdr:rowOff>
                  </to>
                </anchor>
              </controlPr>
            </control>
          </mc:Choice>
        </mc:AlternateContent>
        <mc:AlternateContent xmlns:mc="http://schemas.openxmlformats.org/markup-compatibility/2006">
          <mc:Choice Requires="x14">
            <control shapeId="4164" r:id="rId23" name="Option Button 68">
              <controlPr defaultSize="0" autoFill="0" autoLine="0" autoPict="0">
                <anchor moveWithCells="1">
                  <from>
                    <xdr:col>3</xdr:col>
                    <xdr:colOff>107950</xdr:colOff>
                    <xdr:row>7</xdr:row>
                    <xdr:rowOff>146050</xdr:rowOff>
                  </from>
                  <to>
                    <xdr:col>3</xdr:col>
                    <xdr:colOff>304800</xdr:colOff>
                    <xdr:row>7</xdr:row>
                    <xdr:rowOff>361950</xdr:rowOff>
                  </to>
                </anchor>
              </controlPr>
            </control>
          </mc:Choice>
        </mc:AlternateContent>
        <mc:AlternateContent xmlns:mc="http://schemas.openxmlformats.org/markup-compatibility/2006">
          <mc:Choice Requires="x14">
            <control shapeId="4165" r:id="rId24" name="Option Button 69">
              <controlPr defaultSize="0" autoFill="0" autoLine="0" autoPict="0">
                <anchor moveWithCells="1">
                  <from>
                    <xdr:col>4</xdr:col>
                    <xdr:colOff>114300</xdr:colOff>
                    <xdr:row>7</xdr:row>
                    <xdr:rowOff>146050</xdr:rowOff>
                  </from>
                  <to>
                    <xdr:col>4</xdr:col>
                    <xdr:colOff>317500</xdr:colOff>
                    <xdr:row>7</xdr:row>
                    <xdr:rowOff>374650</xdr:rowOff>
                  </to>
                </anchor>
              </controlPr>
            </control>
          </mc:Choice>
        </mc:AlternateContent>
        <mc:AlternateContent xmlns:mc="http://schemas.openxmlformats.org/markup-compatibility/2006">
          <mc:Choice Requires="x14">
            <control shapeId="4166" r:id="rId25" name="Group Box 70">
              <controlPr defaultSize="0" print="0" autoFill="0" autoPict="0">
                <anchor moveWithCells="1">
                  <from>
                    <xdr:col>2</xdr:col>
                    <xdr:colOff>0</xdr:colOff>
                    <xdr:row>8</xdr:row>
                    <xdr:rowOff>0</xdr:rowOff>
                  </from>
                  <to>
                    <xdr:col>5</xdr:col>
                    <xdr:colOff>0</xdr:colOff>
                    <xdr:row>9</xdr:row>
                    <xdr:rowOff>0</xdr:rowOff>
                  </to>
                </anchor>
              </controlPr>
            </control>
          </mc:Choice>
        </mc:AlternateContent>
        <mc:AlternateContent xmlns:mc="http://schemas.openxmlformats.org/markup-compatibility/2006">
          <mc:Choice Requires="x14">
            <control shapeId="4167" r:id="rId26" name="Option Button 71">
              <controlPr defaultSize="0" autoFill="0" autoLine="0" autoPict="0">
                <anchor moveWithCells="1">
                  <from>
                    <xdr:col>2</xdr:col>
                    <xdr:colOff>127000</xdr:colOff>
                    <xdr:row>8</xdr:row>
                    <xdr:rowOff>146050</xdr:rowOff>
                  </from>
                  <to>
                    <xdr:col>2</xdr:col>
                    <xdr:colOff>317500</xdr:colOff>
                    <xdr:row>8</xdr:row>
                    <xdr:rowOff>361950</xdr:rowOff>
                  </to>
                </anchor>
              </controlPr>
            </control>
          </mc:Choice>
        </mc:AlternateContent>
        <mc:AlternateContent xmlns:mc="http://schemas.openxmlformats.org/markup-compatibility/2006">
          <mc:Choice Requires="x14">
            <control shapeId="4168" r:id="rId27" name="Option Button 72">
              <controlPr defaultSize="0" autoFill="0" autoLine="0" autoPict="0">
                <anchor moveWithCells="1">
                  <from>
                    <xdr:col>3</xdr:col>
                    <xdr:colOff>107950</xdr:colOff>
                    <xdr:row>8</xdr:row>
                    <xdr:rowOff>146050</xdr:rowOff>
                  </from>
                  <to>
                    <xdr:col>3</xdr:col>
                    <xdr:colOff>304800</xdr:colOff>
                    <xdr:row>8</xdr:row>
                    <xdr:rowOff>361950</xdr:rowOff>
                  </to>
                </anchor>
              </controlPr>
            </control>
          </mc:Choice>
        </mc:AlternateContent>
        <mc:AlternateContent xmlns:mc="http://schemas.openxmlformats.org/markup-compatibility/2006">
          <mc:Choice Requires="x14">
            <control shapeId="4169" r:id="rId28" name="Option Button 73">
              <controlPr defaultSize="0" autoFill="0" autoLine="0" autoPict="0">
                <anchor moveWithCells="1">
                  <from>
                    <xdr:col>4</xdr:col>
                    <xdr:colOff>114300</xdr:colOff>
                    <xdr:row>8</xdr:row>
                    <xdr:rowOff>146050</xdr:rowOff>
                  </from>
                  <to>
                    <xdr:col>4</xdr:col>
                    <xdr:colOff>317500</xdr:colOff>
                    <xdr:row>8</xdr:row>
                    <xdr:rowOff>374650</xdr:rowOff>
                  </to>
                </anchor>
              </controlPr>
            </control>
          </mc:Choice>
        </mc:AlternateContent>
        <mc:AlternateContent xmlns:mc="http://schemas.openxmlformats.org/markup-compatibility/2006">
          <mc:Choice Requires="x14">
            <control shapeId="4170" r:id="rId29" name="Group Box 74">
              <controlPr defaultSize="0" print="0" autoFill="0" autoPict="0">
                <anchor moveWithCells="1">
                  <from>
                    <xdr:col>2</xdr:col>
                    <xdr:colOff>0</xdr:colOff>
                    <xdr:row>9</xdr:row>
                    <xdr:rowOff>0</xdr:rowOff>
                  </from>
                  <to>
                    <xdr:col>5</xdr:col>
                    <xdr:colOff>0</xdr:colOff>
                    <xdr:row>10</xdr:row>
                    <xdr:rowOff>0</xdr:rowOff>
                  </to>
                </anchor>
              </controlPr>
            </control>
          </mc:Choice>
        </mc:AlternateContent>
        <mc:AlternateContent xmlns:mc="http://schemas.openxmlformats.org/markup-compatibility/2006">
          <mc:Choice Requires="x14">
            <control shapeId="4171" r:id="rId30" name="Option Button 75">
              <controlPr defaultSize="0" autoFill="0" autoLine="0" autoPict="0">
                <anchor moveWithCells="1">
                  <from>
                    <xdr:col>2</xdr:col>
                    <xdr:colOff>127000</xdr:colOff>
                    <xdr:row>9</xdr:row>
                    <xdr:rowOff>146050</xdr:rowOff>
                  </from>
                  <to>
                    <xdr:col>2</xdr:col>
                    <xdr:colOff>317500</xdr:colOff>
                    <xdr:row>9</xdr:row>
                    <xdr:rowOff>361950</xdr:rowOff>
                  </to>
                </anchor>
              </controlPr>
            </control>
          </mc:Choice>
        </mc:AlternateContent>
        <mc:AlternateContent xmlns:mc="http://schemas.openxmlformats.org/markup-compatibility/2006">
          <mc:Choice Requires="x14">
            <control shapeId="4172" r:id="rId31" name="Option Button 76">
              <controlPr defaultSize="0" autoFill="0" autoLine="0" autoPict="0">
                <anchor moveWithCells="1">
                  <from>
                    <xdr:col>3</xdr:col>
                    <xdr:colOff>107950</xdr:colOff>
                    <xdr:row>9</xdr:row>
                    <xdr:rowOff>146050</xdr:rowOff>
                  </from>
                  <to>
                    <xdr:col>3</xdr:col>
                    <xdr:colOff>304800</xdr:colOff>
                    <xdr:row>9</xdr:row>
                    <xdr:rowOff>361950</xdr:rowOff>
                  </to>
                </anchor>
              </controlPr>
            </control>
          </mc:Choice>
        </mc:AlternateContent>
        <mc:AlternateContent xmlns:mc="http://schemas.openxmlformats.org/markup-compatibility/2006">
          <mc:Choice Requires="x14">
            <control shapeId="4173" r:id="rId32" name="Option Button 77">
              <controlPr defaultSize="0" autoFill="0" autoLine="0" autoPict="0">
                <anchor moveWithCells="1">
                  <from>
                    <xdr:col>4</xdr:col>
                    <xdr:colOff>114300</xdr:colOff>
                    <xdr:row>9</xdr:row>
                    <xdr:rowOff>146050</xdr:rowOff>
                  </from>
                  <to>
                    <xdr:col>4</xdr:col>
                    <xdr:colOff>317500</xdr:colOff>
                    <xdr:row>9</xdr:row>
                    <xdr:rowOff>374650</xdr:rowOff>
                  </to>
                </anchor>
              </controlPr>
            </control>
          </mc:Choice>
        </mc:AlternateContent>
        <mc:AlternateContent xmlns:mc="http://schemas.openxmlformats.org/markup-compatibility/2006">
          <mc:Choice Requires="x14">
            <control shapeId="4174" r:id="rId33" name="Group Box 78">
              <controlPr defaultSize="0" print="0" autoFill="0" autoPict="0">
                <anchor moveWithCells="1">
                  <from>
                    <xdr:col>2</xdr:col>
                    <xdr:colOff>0</xdr:colOff>
                    <xdr:row>10</xdr:row>
                    <xdr:rowOff>0</xdr:rowOff>
                  </from>
                  <to>
                    <xdr:col>5</xdr:col>
                    <xdr:colOff>0</xdr:colOff>
                    <xdr:row>11</xdr:row>
                    <xdr:rowOff>0</xdr:rowOff>
                  </to>
                </anchor>
              </controlPr>
            </control>
          </mc:Choice>
        </mc:AlternateContent>
        <mc:AlternateContent xmlns:mc="http://schemas.openxmlformats.org/markup-compatibility/2006">
          <mc:Choice Requires="x14">
            <control shapeId="4175" r:id="rId34" name="Option Button 79">
              <controlPr defaultSize="0" autoFill="0" autoLine="0" autoPict="0">
                <anchor moveWithCells="1">
                  <from>
                    <xdr:col>2</xdr:col>
                    <xdr:colOff>127000</xdr:colOff>
                    <xdr:row>10</xdr:row>
                    <xdr:rowOff>146050</xdr:rowOff>
                  </from>
                  <to>
                    <xdr:col>2</xdr:col>
                    <xdr:colOff>317500</xdr:colOff>
                    <xdr:row>10</xdr:row>
                    <xdr:rowOff>361950</xdr:rowOff>
                  </to>
                </anchor>
              </controlPr>
            </control>
          </mc:Choice>
        </mc:AlternateContent>
        <mc:AlternateContent xmlns:mc="http://schemas.openxmlformats.org/markup-compatibility/2006">
          <mc:Choice Requires="x14">
            <control shapeId="4176" r:id="rId35" name="Option Button 80">
              <controlPr defaultSize="0" autoFill="0" autoLine="0" autoPict="0">
                <anchor moveWithCells="1">
                  <from>
                    <xdr:col>3</xdr:col>
                    <xdr:colOff>107950</xdr:colOff>
                    <xdr:row>10</xdr:row>
                    <xdr:rowOff>146050</xdr:rowOff>
                  </from>
                  <to>
                    <xdr:col>3</xdr:col>
                    <xdr:colOff>304800</xdr:colOff>
                    <xdr:row>10</xdr:row>
                    <xdr:rowOff>361950</xdr:rowOff>
                  </to>
                </anchor>
              </controlPr>
            </control>
          </mc:Choice>
        </mc:AlternateContent>
        <mc:AlternateContent xmlns:mc="http://schemas.openxmlformats.org/markup-compatibility/2006">
          <mc:Choice Requires="x14">
            <control shapeId="4177" r:id="rId36" name="Option Button 81">
              <controlPr defaultSize="0" autoFill="0" autoLine="0" autoPict="0">
                <anchor moveWithCells="1">
                  <from>
                    <xdr:col>4</xdr:col>
                    <xdr:colOff>114300</xdr:colOff>
                    <xdr:row>10</xdr:row>
                    <xdr:rowOff>146050</xdr:rowOff>
                  </from>
                  <to>
                    <xdr:col>4</xdr:col>
                    <xdr:colOff>317500</xdr:colOff>
                    <xdr:row>10</xdr:row>
                    <xdr:rowOff>374650</xdr:rowOff>
                  </to>
                </anchor>
              </controlPr>
            </control>
          </mc:Choice>
        </mc:AlternateContent>
        <mc:AlternateContent xmlns:mc="http://schemas.openxmlformats.org/markup-compatibility/2006">
          <mc:Choice Requires="x14">
            <control shapeId="4178" r:id="rId37" name="Group Box 82">
              <controlPr defaultSize="0" print="0" autoFill="0" autoPict="0">
                <anchor moveWithCells="1">
                  <from>
                    <xdr:col>2</xdr:col>
                    <xdr:colOff>0</xdr:colOff>
                    <xdr:row>11</xdr:row>
                    <xdr:rowOff>0</xdr:rowOff>
                  </from>
                  <to>
                    <xdr:col>5</xdr:col>
                    <xdr:colOff>0</xdr:colOff>
                    <xdr:row>12</xdr:row>
                    <xdr:rowOff>0</xdr:rowOff>
                  </to>
                </anchor>
              </controlPr>
            </control>
          </mc:Choice>
        </mc:AlternateContent>
        <mc:AlternateContent xmlns:mc="http://schemas.openxmlformats.org/markup-compatibility/2006">
          <mc:Choice Requires="x14">
            <control shapeId="4179" r:id="rId38" name="Option Button 83">
              <controlPr defaultSize="0" autoFill="0" autoLine="0" autoPict="0">
                <anchor moveWithCells="1">
                  <from>
                    <xdr:col>2</xdr:col>
                    <xdr:colOff>127000</xdr:colOff>
                    <xdr:row>11</xdr:row>
                    <xdr:rowOff>146050</xdr:rowOff>
                  </from>
                  <to>
                    <xdr:col>2</xdr:col>
                    <xdr:colOff>317500</xdr:colOff>
                    <xdr:row>11</xdr:row>
                    <xdr:rowOff>361950</xdr:rowOff>
                  </to>
                </anchor>
              </controlPr>
            </control>
          </mc:Choice>
        </mc:AlternateContent>
        <mc:AlternateContent xmlns:mc="http://schemas.openxmlformats.org/markup-compatibility/2006">
          <mc:Choice Requires="x14">
            <control shapeId="4180" r:id="rId39" name="Option Button 84">
              <controlPr defaultSize="0" autoFill="0" autoLine="0" autoPict="0">
                <anchor moveWithCells="1">
                  <from>
                    <xdr:col>3</xdr:col>
                    <xdr:colOff>107950</xdr:colOff>
                    <xdr:row>11</xdr:row>
                    <xdr:rowOff>146050</xdr:rowOff>
                  </from>
                  <to>
                    <xdr:col>3</xdr:col>
                    <xdr:colOff>304800</xdr:colOff>
                    <xdr:row>11</xdr:row>
                    <xdr:rowOff>361950</xdr:rowOff>
                  </to>
                </anchor>
              </controlPr>
            </control>
          </mc:Choice>
        </mc:AlternateContent>
        <mc:AlternateContent xmlns:mc="http://schemas.openxmlformats.org/markup-compatibility/2006">
          <mc:Choice Requires="x14">
            <control shapeId="4181" r:id="rId40" name="Option Button 85">
              <controlPr defaultSize="0" autoFill="0" autoLine="0" autoPict="0">
                <anchor moveWithCells="1">
                  <from>
                    <xdr:col>4</xdr:col>
                    <xdr:colOff>114300</xdr:colOff>
                    <xdr:row>11</xdr:row>
                    <xdr:rowOff>146050</xdr:rowOff>
                  </from>
                  <to>
                    <xdr:col>4</xdr:col>
                    <xdr:colOff>317500</xdr:colOff>
                    <xdr:row>11</xdr:row>
                    <xdr:rowOff>374650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66CCFF"/>
  </sheetPr>
  <dimension ref="B2:I21"/>
  <sheetViews>
    <sheetView showGridLines="0" showRowColHeaders="0" zoomScaleNormal="100" workbookViewId="0">
      <selection activeCell="M18" sqref="M18"/>
    </sheetView>
  </sheetViews>
  <sheetFormatPr defaultColWidth="8.7265625" defaultRowHeight="11.5" x14ac:dyDescent="0.35"/>
  <cols>
    <col min="1" max="1" width="8.7265625" style="122"/>
    <col min="2" max="2" width="50.7265625" style="122" customWidth="1"/>
    <col min="3" max="5" width="6.1796875" style="122" customWidth="1"/>
    <col min="6" max="6" width="42" style="122" customWidth="1"/>
    <col min="7" max="7" width="41.81640625" style="122" customWidth="1"/>
    <col min="8" max="8" width="8.7265625" style="202"/>
    <col min="9" max="9" width="8.7265625" style="107" hidden="1" customWidth="1"/>
    <col min="10" max="16384" width="8.7265625" style="122"/>
  </cols>
  <sheetData>
    <row r="2" spans="2:9" ht="15" customHeight="1" x14ac:dyDescent="0.35">
      <c r="B2" s="186" t="s">
        <v>40</v>
      </c>
      <c r="C2" s="181"/>
      <c r="D2" s="181"/>
      <c r="E2" s="181"/>
      <c r="F2" s="181"/>
      <c r="G2" s="182"/>
    </row>
    <row r="3" spans="2:9" ht="15" customHeight="1" x14ac:dyDescent="0.35">
      <c r="B3" s="187" t="s">
        <v>211</v>
      </c>
      <c r="C3" s="256" t="s">
        <v>62</v>
      </c>
      <c r="D3" s="256"/>
      <c r="E3" s="256"/>
      <c r="F3" s="256"/>
      <c r="G3" s="183"/>
    </row>
    <row r="4" spans="2:9" ht="22.5" customHeight="1" x14ac:dyDescent="0.35">
      <c r="B4" s="242" t="s">
        <v>148</v>
      </c>
      <c r="C4" s="244" t="s">
        <v>149</v>
      </c>
      <c r="D4" s="245"/>
      <c r="E4" s="246"/>
      <c r="F4" s="254" t="s">
        <v>150</v>
      </c>
      <c r="G4" s="254" t="s">
        <v>202</v>
      </c>
    </row>
    <row r="5" spans="2:9" ht="15" customHeight="1" x14ac:dyDescent="0.35">
      <c r="B5" s="243"/>
      <c r="C5" s="15" t="s">
        <v>152</v>
      </c>
      <c r="D5" s="15" t="s">
        <v>47</v>
      </c>
      <c r="E5" s="15" t="s">
        <v>48</v>
      </c>
      <c r="F5" s="255"/>
      <c r="G5" s="255"/>
    </row>
    <row r="6" spans="2:9" ht="40" customHeight="1" x14ac:dyDescent="0.35">
      <c r="B6" s="5" t="s">
        <v>212</v>
      </c>
      <c r="C6" s="61"/>
      <c r="D6" s="61"/>
      <c r="E6" s="61"/>
      <c r="F6" s="37" t="s">
        <v>75</v>
      </c>
      <c r="G6" s="38"/>
      <c r="H6" s="108">
        <v>3</v>
      </c>
      <c r="I6" s="108"/>
    </row>
    <row r="7" spans="2:9" ht="40" customHeight="1" x14ac:dyDescent="0.35">
      <c r="B7" s="5" t="s">
        <v>213</v>
      </c>
      <c r="C7" s="61"/>
      <c r="D7" s="61"/>
      <c r="E7" s="61"/>
      <c r="F7" s="37" t="s">
        <v>76</v>
      </c>
      <c r="G7" s="38"/>
      <c r="H7" s="108">
        <v>2</v>
      </c>
      <c r="I7" s="108"/>
    </row>
    <row r="8" spans="2:9" ht="40" customHeight="1" x14ac:dyDescent="0.35">
      <c r="B8" s="61" t="s">
        <v>214</v>
      </c>
      <c r="C8" s="61"/>
      <c r="D8" s="61"/>
      <c r="E8" s="61"/>
      <c r="F8" s="39" t="s">
        <v>74</v>
      </c>
      <c r="G8" s="38"/>
      <c r="H8" s="108">
        <v>2</v>
      </c>
      <c r="I8" s="108"/>
    </row>
    <row r="9" spans="2:9" ht="40" customHeight="1" x14ac:dyDescent="0.35">
      <c r="B9" s="85" t="s">
        <v>215</v>
      </c>
      <c r="C9" s="61"/>
      <c r="D9" s="61"/>
      <c r="E9" s="61"/>
      <c r="F9" s="70" t="s">
        <v>58</v>
      </c>
      <c r="G9" s="50"/>
      <c r="H9" s="108">
        <v>2</v>
      </c>
      <c r="I9" s="108"/>
    </row>
    <row r="10" spans="2:9" ht="40" customHeight="1" x14ac:dyDescent="0.35">
      <c r="B10" s="47" t="s">
        <v>216</v>
      </c>
      <c r="C10" s="61"/>
      <c r="D10" s="61"/>
      <c r="E10" s="61"/>
      <c r="F10" s="71" t="s">
        <v>58</v>
      </c>
      <c r="G10" s="69"/>
      <c r="H10" s="108">
        <v>2</v>
      </c>
      <c r="I10" s="108"/>
    </row>
    <row r="11" spans="2:9" s="114" customFormat="1" ht="7.5" customHeight="1" x14ac:dyDescent="0.35">
      <c r="B11" s="56"/>
      <c r="C11" s="138"/>
      <c r="D11" s="138"/>
      <c r="E11" s="138"/>
      <c r="F11" s="131"/>
      <c r="G11" s="139"/>
      <c r="H11" s="206"/>
      <c r="I11" s="113"/>
    </row>
    <row r="12" spans="2:9" ht="34.5" customHeight="1" x14ac:dyDescent="0.35">
      <c r="B12" s="55" t="s">
        <v>46</v>
      </c>
      <c r="C12" s="249" t="str">
        <f>IF(I12&lt;1,"",IF(I12&lt;=1.5,"onvoldoende",IF(I12&gt;1.5,"voldoende")))</f>
        <v>voldoende</v>
      </c>
      <c r="D12" s="250"/>
      <c r="E12" s="251"/>
      <c r="F12" s="55"/>
      <c r="G12" s="55"/>
      <c r="H12" s="203"/>
      <c r="I12" s="110">
        <f>IF(H6=1,1,IF(H7=1,1,IF(H8=1,1,IF(H9=1,1,IF(H10=1,1,IF(AVERAGE(H6:H10)&gt;1,AVERAGE(H6:H10)))))))</f>
        <v>2.2000000000000002</v>
      </c>
    </row>
    <row r="13" spans="2:9" ht="30" customHeight="1" x14ac:dyDescent="0.35">
      <c r="B13" s="72" t="s">
        <v>65</v>
      </c>
      <c r="C13" s="167" t="s">
        <v>173</v>
      </c>
      <c r="D13" s="167" t="s">
        <v>47</v>
      </c>
      <c r="E13" s="167" t="s">
        <v>48</v>
      </c>
      <c r="F13" s="73"/>
      <c r="G13" s="73"/>
      <c r="H13" s="203"/>
      <c r="I13" s="122"/>
    </row>
    <row r="14" spans="2:9" s="185" customFormat="1" ht="40" customHeight="1" x14ac:dyDescent="0.35">
      <c r="B14" s="52" t="s">
        <v>77</v>
      </c>
      <c r="C14" s="128" t="s">
        <v>57</v>
      </c>
      <c r="D14" s="61"/>
      <c r="E14" s="61"/>
      <c r="F14" s="52"/>
      <c r="G14" s="52"/>
      <c r="H14" s="184">
        <v>1</v>
      </c>
      <c r="I14" s="111">
        <f>IF(H14=1,0,IF(H14&gt;1,1))</f>
        <v>0</v>
      </c>
    </row>
    <row r="15" spans="2:9" ht="40" customHeight="1" x14ac:dyDescent="0.35">
      <c r="B15" s="52" t="s">
        <v>78</v>
      </c>
      <c r="C15" s="128" t="s">
        <v>57</v>
      </c>
      <c r="D15" s="61"/>
      <c r="E15" s="61"/>
      <c r="F15" s="52"/>
      <c r="G15" s="52"/>
      <c r="H15" s="108">
        <v>1</v>
      </c>
      <c r="I15" s="112">
        <f>IF(H15=1,0,IF(H15&gt;1,1))</f>
        <v>0</v>
      </c>
    </row>
    <row r="16" spans="2:9" ht="40" customHeight="1" x14ac:dyDescent="0.35">
      <c r="B16" s="52"/>
      <c r="C16" s="128" t="s">
        <v>57</v>
      </c>
      <c r="D16" s="61"/>
      <c r="E16" s="61"/>
      <c r="F16" s="52"/>
      <c r="G16" s="52"/>
      <c r="H16" s="108">
        <v>1</v>
      </c>
      <c r="I16" s="112">
        <f>IF(H16=1,0,IF(H16&gt;1,1))</f>
        <v>0</v>
      </c>
    </row>
    <row r="17" spans="2:9" s="114" customFormat="1" ht="7.5" customHeight="1" x14ac:dyDescent="0.25">
      <c r="B17" s="141"/>
      <c r="C17" s="138"/>
      <c r="D17" s="138"/>
      <c r="E17" s="138"/>
      <c r="F17" s="141"/>
      <c r="G17" s="141"/>
      <c r="H17" s="206"/>
    </row>
    <row r="18" spans="2:9" ht="30" customHeight="1" x14ac:dyDescent="0.25">
      <c r="B18" s="40" t="s">
        <v>169</v>
      </c>
      <c r="C18" s="252" t="str">
        <f>IF(I12&lt;1,"",IF(I12&lt;=1.5,"onvoldoende",IF(I18=I12,"voldoende",IF(I18&gt;I12,"goed"))))</f>
        <v>voldoende</v>
      </c>
      <c r="D18" s="252"/>
      <c r="E18" s="252"/>
      <c r="F18" s="253"/>
      <c r="G18" s="253"/>
      <c r="H18" s="203"/>
      <c r="I18" s="115">
        <f>I12+I14+I15+I16</f>
        <v>2.2000000000000002</v>
      </c>
    </row>
    <row r="20" spans="2:9" x14ac:dyDescent="0.35">
      <c r="H20" s="202">
        <v>2</v>
      </c>
    </row>
    <row r="21" spans="2:9" x14ac:dyDescent="0.35">
      <c r="H21" s="202">
        <v>3</v>
      </c>
    </row>
  </sheetData>
  <sheetProtection algorithmName="SHA-512" hashValue="Fqdpj1KE/qMkTB41m91mkDNMfPFedLAuY9Hj1+bwYDwyVQ7amWMbfyaHJJvuUFplbBmFPN0lYzhxprox6WAAKA==" saltValue="Mz6tIpHLyoCn7r6CZ6xZlg==" spinCount="100000" sheet="1" objects="1" scenarios="1"/>
  <mergeCells count="8">
    <mergeCell ref="C3:F3"/>
    <mergeCell ref="F18:G18"/>
    <mergeCell ref="B4:B5"/>
    <mergeCell ref="C4:E4"/>
    <mergeCell ref="F4:F5"/>
    <mergeCell ref="G4:G5"/>
    <mergeCell ref="C18:E18"/>
    <mergeCell ref="C12:E12"/>
  </mergeCells>
  <conditionalFormatting sqref="C11">
    <cfRule type="expression" dxfId="424" priority="38">
      <formula>H11=1</formula>
    </cfRule>
  </conditionalFormatting>
  <conditionalFormatting sqref="D11">
    <cfRule type="expression" dxfId="423" priority="37">
      <formula>H11=2</formula>
    </cfRule>
  </conditionalFormatting>
  <conditionalFormatting sqref="E11">
    <cfRule type="expression" dxfId="422" priority="36">
      <formula>H11=3</formula>
    </cfRule>
  </conditionalFormatting>
  <conditionalFormatting sqref="C17">
    <cfRule type="expression" dxfId="421" priority="27">
      <formula>H17=1</formula>
    </cfRule>
  </conditionalFormatting>
  <conditionalFormatting sqref="D17">
    <cfRule type="expression" dxfId="420" priority="26">
      <formula>H17=1</formula>
    </cfRule>
  </conditionalFormatting>
  <conditionalFormatting sqref="E17">
    <cfRule type="expression" dxfId="419" priority="25">
      <formula>H17=2</formula>
    </cfRule>
  </conditionalFormatting>
  <conditionalFormatting sqref="C18">
    <cfRule type="expression" dxfId="418" priority="31">
      <formula>I12&lt;=1.5</formula>
    </cfRule>
    <cfRule type="expression" dxfId="417" priority="35">
      <formula>I12&gt;1.5</formula>
    </cfRule>
  </conditionalFormatting>
  <conditionalFormatting sqref="C18:E18">
    <cfRule type="expression" dxfId="416" priority="32">
      <formula>I18=I12+3</formula>
    </cfRule>
    <cfRule type="expression" dxfId="415" priority="33">
      <formula>I18=I12+2</formula>
    </cfRule>
    <cfRule type="expression" dxfId="414" priority="34">
      <formula>I18=I12+1</formula>
    </cfRule>
  </conditionalFormatting>
  <conditionalFormatting sqref="C12">
    <cfRule type="expression" dxfId="413" priority="22">
      <formula>I12&lt;=1.5</formula>
    </cfRule>
    <cfRule type="expression" dxfId="412" priority="23">
      <formula>I12&gt;1.5</formula>
    </cfRule>
  </conditionalFormatting>
  <conditionalFormatting sqref="D14">
    <cfRule type="expression" dxfId="411" priority="21">
      <formula>H14=1</formula>
    </cfRule>
  </conditionalFormatting>
  <conditionalFormatting sqref="E14">
    <cfRule type="expression" dxfId="410" priority="20">
      <formula>H14=2</formula>
    </cfRule>
  </conditionalFormatting>
  <conditionalFormatting sqref="D15">
    <cfRule type="expression" dxfId="409" priority="19">
      <formula>H15=1</formula>
    </cfRule>
  </conditionalFormatting>
  <conditionalFormatting sqref="E15">
    <cfRule type="expression" dxfId="408" priority="18">
      <formula>H15=2</formula>
    </cfRule>
  </conditionalFormatting>
  <conditionalFormatting sqref="D16">
    <cfRule type="expression" dxfId="407" priority="17">
      <formula>H16=1</formula>
    </cfRule>
  </conditionalFormatting>
  <conditionalFormatting sqref="E16">
    <cfRule type="expression" dxfId="406" priority="16">
      <formula>H16=2</formula>
    </cfRule>
  </conditionalFormatting>
  <conditionalFormatting sqref="C6">
    <cfRule type="expression" dxfId="405" priority="15">
      <formula>H6=1</formula>
    </cfRule>
  </conditionalFormatting>
  <conditionalFormatting sqref="D6">
    <cfRule type="expression" dxfId="404" priority="14">
      <formula>H6=2</formula>
    </cfRule>
  </conditionalFormatting>
  <conditionalFormatting sqref="E6">
    <cfRule type="expression" dxfId="403" priority="13">
      <formula>H6=3</formula>
    </cfRule>
  </conditionalFormatting>
  <conditionalFormatting sqref="C7">
    <cfRule type="expression" dxfId="402" priority="12">
      <formula>H7=1</formula>
    </cfRule>
  </conditionalFormatting>
  <conditionalFormatting sqref="D7">
    <cfRule type="expression" dxfId="401" priority="11">
      <formula>H7=2</formula>
    </cfRule>
  </conditionalFormatting>
  <conditionalFormatting sqref="E7">
    <cfRule type="expression" dxfId="400" priority="10">
      <formula>H7=3</formula>
    </cfRule>
  </conditionalFormatting>
  <conditionalFormatting sqref="C8">
    <cfRule type="expression" dxfId="399" priority="9">
      <formula>H8=1</formula>
    </cfRule>
  </conditionalFormatting>
  <conditionalFormatting sqref="D8">
    <cfRule type="expression" dxfId="398" priority="8">
      <formula>H8=2</formula>
    </cfRule>
  </conditionalFormatting>
  <conditionalFormatting sqref="E8">
    <cfRule type="expression" dxfId="397" priority="7">
      <formula>H8=3</formula>
    </cfRule>
  </conditionalFormatting>
  <conditionalFormatting sqref="C9">
    <cfRule type="expression" dxfId="396" priority="6">
      <formula>H9=1</formula>
    </cfRule>
  </conditionalFormatting>
  <conditionalFormatting sqref="D9">
    <cfRule type="expression" dxfId="395" priority="5">
      <formula>H9=2</formula>
    </cfRule>
  </conditionalFormatting>
  <conditionalFormatting sqref="E9">
    <cfRule type="expression" dxfId="394" priority="4">
      <formula>H9=3</formula>
    </cfRule>
  </conditionalFormatting>
  <conditionalFormatting sqref="C10">
    <cfRule type="expression" dxfId="393" priority="3">
      <formula>H10=1</formula>
    </cfRule>
  </conditionalFormatting>
  <conditionalFormatting sqref="D10">
    <cfRule type="expression" dxfId="392" priority="2">
      <formula>H10=2</formula>
    </cfRule>
  </conditionalFormatting>
  <conditionalFormatting sqref="E10">
    <cfRule type="expression" dxfId="391" priority="1">
      <formula>H10=3</formula>
    </cfRule>
  </conditionalFormatting>
  <pageMargins left="0.7" right="0.7" top="0.75" bottom="0.75" header="0.3" footer="0.3"/>
  <pageSetup paperSize="9" scale="86"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5177" r:id="rId4" name="Group Box 57">
              <controlPr defaultSize="0" print="0" autoFill="0" autoPict="0">
                <anchor moveWithCells="1">
                  <from>
                    <xdr:col>2</xdr:col>
                    <xdr:colOff>0</xdr:colOff>
                    <xdr:row>13</xdr:row>
                    <xdr:rowOff>0</xdr:rowOff>
                  </from>
                  <to>
                    <xdr:col>5</xdr:col>
                    <xdr:colOff>0</xdr:colOff>
                    <xdr:row>14</xdr:row>
                    <xdr:rowOff>0</xdr:rowOff>
                  </to>
                </anchor>
              </controlPr>
            </control>
          </mc:Choice>
        </mc:AlternateContent>
        <mc:AlternateContent xmlns:mc="http://schemas.openxmlformats.org/markup-compatibility/2006">
          <mc:Choice Requires="x14">
            <control shapeId="5178" r:id="rId5" name="Option Button 58">
              <controlPr defaultSize="0" autoFill="0" autoLine="0" autoPict="0">
                <anchor moveWithCells="1">
                  <from>
                    <xdr:col>3</xdr:col>
                    <xdr:colOff>127000</xdr:colOff>
                    <xdr:row>13</xdr:row>
                    <xdr:rowOff>146050</xdr:rowOff>
                  </from>
                  <to>
                    <xdr:col>3</xdr:col>
                    <xdr:colOff>323850</xdr:colOff>
                    <xdr:row>13</xdr:row>
                    <xdr:rowOff>361950</xdr:rowOff>
                  </to>
                </anchor>
              </controlPr>
            </control>
          </mc:Choice>
        </mc:AlternateContent>
        <mc:AlternateContent xmlns:mc="http://schemas.openxmlformats.org/markup-compatibility/2006">
          <mc:Choice Requires="x14">
            <control shapeId="5179" r:id="rId6" name="Option Button 59">
              <controlPr defaultSize="0" autoFill="0" autoLine="0" autoPict="0">
                <anchor moveWithCells="1">
                  <from>
                    <xdr:col>4</xdr:col>
                    <xdr:colOff>114300</xdr:colOff>
                    <xdr:row>13</xdr:row>
                    <xdr:rowOff>133350</xdr:rowOff>
                  </from>
                  <to>
                    <xdr:col>4</xdr:col>
                    <xdr:colOff>317500</xdr:colOff>
                    <xdr:row>13</xdr:row>
                    <xdr:rowOff>355600</xdr:rowOff>
                  </to>
                </anchor>
              </controlPr>
            </control>
          </mc:Choice>
        </mc:AlternateContent>
        <mc:AlternateContent xmlns:mc="http://schemas.openxmlformats.org/markup-compatibility/2006">
          <mc:Choice Requires="x14">
            <control shapeId="5180" r:id="rId7" name="Group Box 60">
              <controlPr defaultSize="0" print="0" autoFill="0" autoPict="0">
                <anchor moveWithCells="1">
                  <from>
                    <xdr:col>2</xdr:col>
                    <xdr:colOff>0</xdr:colOff>
                    <xdr:row>14</xdr:row>
                    <xdr:rowOff>0</xdr:rowOff>
                  </from>
                  <to>
                    <xdr:col>5</xdr:col>
                    <xdr:colOff>0</xdr:colOff>
                    <xdr:row>15</xdr:row>
                    <xdr:rowOff>0</xdr:rowOff>
                  </to>
                </anchor>
              </controlPr>
            </control>
          </mc:Choice>
        </mc:AlternateContent>
        <mc:AlternateContent xmlns:mc="http://schemas.openxmlformats.org/markup-compatibility/2006">
          <mc:Choice Requires="x14">
            <control shapeId="5181" r:id="rId8" name="Option Button 61">
              <controlPr defaultSize="0" autoFill="0" autoLine="0" autoPict="0">
                <anchor moveWithCells="1">
                  <from>
                    <xdr:col>3</xdr:col>
                    <xdr:colOff>127000</xdr:colOff>
                    <xdr:row>14</xdr:row>
                    <xdr:rowOff>146050</xdr:rowOff>
                  </from>
                  <to>
                    <xdr:col>3</xdr:col>
                    <xdr:colOff>323850</xdr:colOff>
                    <xdr:row>14</xdr:row>
                    <xdr:rowOff>361950</xdr:rowOff>
                  </to>
                </anchor>
              </controlPr>
            </control>
          </mc:Choice>
        </mc:AlternateContent>
        <mc:AlternateContent xmlns:mc="http://schemas.openxmlformats.org/markup-compatibility/2006">
          <mc:Choice Requires="x14">
            <control shapeId="5182" r:id="rId9" name="Option Button 62">
              <controlPr defaultSize="0" autoFill="0" autoLine="0" autoPict="0">
                <anchor moveWithCells="1">
                  <from>
                    <xdr:col>4</xdr:col>
                    <xdr:colOff>114300</xdr:colOff>
                    <xdr:row>14</xdr:row>
                    <xdr:rowOff>133350</xdr:rowOff>
                  </from>
                  <to>
                    <xdr:col>4</xdr:col>
                    <xdr:colOff>317500</xdr:colOff>
                    <xdr:row>14</xdr:row>
                    <xdr:rowOff>355600</xdr:rowOff>
                  </to>
                </anchor>
              </controlPr>
            </control>
          </mc:Choice>
        </mc:AlternateContent>
        <mc:AlternateContent xmlns:mc="http://schemas.openxmlformats.org/markup-compatibility/2006">
          <mc:Choice Requires="x14">
            <control shapeId="5183" r:id="rId10" name="Group Box 63">
              <controlPr defaultSize="0" print="0" autoFill="0" autoPict="0">
                <anchor moveWithCells="1">
                  <from>
                    <xdr:col>2</xdr:col>
                    <xdr:colOff>0</xdr:colOff>
                    <xdr:row>15</xdr:row>
                    <xdr:rowOff>0</xdr:rowOff>
                  </from>
                  <to>
                    <xdr:col>5</xdr:col>
                    <xdr:colOff>0</xdr:colOff>
                    <xdr:row>16</xdr:row>
                    <xdr:rowOff>0</xdr:rowOff>
                  </to>
                </anchor>
              </controlPr>
            </control>
          </mc:Choice>
        </mc:AlternateContent>
        <mc:AlternateContent xmlns:mc="http://schemas.openxmlformats.org/markup-compatibility/2006">
          <mc:Choice Requires="x14">
            <control shapeId="5184" r:id="rId11" name="Option Button 64">
              <controlPr defaultSize="0" autoFill="0" autoLine="0" autoPict="0">
                <anchor moveWithCells="1">
                  <from>
                    <xdr:col>3</xdr:col>
                    <xdr:colOff>127000</xdr:colOff>
                    <xdr:row>15</xdr:row>
                    <xdr:rowOff>146050</xdr:rowOff>
                  </from>
                  <to>
                    <xdr:col>3</xdr:col>
                    <xdr:colOff>323850</xdr:colOff>
                    <xdr:row>15</xdr:row>
                    <xdr:rowOff>361950</xdr:rowOff>
                  </to>
                </anchor>
              </controlPr>
            </control>
          </mc:Choice>
        </mc:AlternateContent>
        <mc:AlternateContent xmlns:mc="http://schemas.openxmlformats.org/markup-compatibility/2006">
          <mc:Choice Requires="x14">
            <control shapeId="5185" r:id="rId12" name="Option Button 65">
              <controlPr defaultSize="0" autoFill="0" autoLine="0" autoPict="0">
                <anchor moveWithCells="1">
                  <from>
                    <xdr:col>4</xdr:col>
                    <xdr:colOff>114300</xdr:colOff>
                    <xdr:row>15</xdr:row>
                    <xdr:rowOff>133350</xdr:rowOff>
                  </from>
                  <to>
                    <xdr:col>4</xdr:col>
                    <xdr:colOff>317500</xdr:colOff>
                    <xdr:row>15</xdr:row>
                    <xdr:rowOff>355600</xdr:rowOff>
                  </to>
                </anchor>
              </controlPr>
            </control>
          </mc:Choice>
        </mc:AlternateContent>
        <mc:AlternateContent xmlns:mc="http://schemas.openxmlformats.org/markup-compatibility/2006">
          <mc:Choice Requires="x14">
            <control shapeId="5186" r:id="rId13" name="Group Box 66">
              <controlPr defaultSize="0" print="0" autoFill="0" autoPict="0">
                <anchor moveWithCells="1">
                  <from>
                    <xdr:col>2</xdr:col>
                    <xdr:colOff>0</xdr:colOff>
                    <xdr:row>5</xdr:row>
                    <xdr:rowOff>0</xdr:rowOff>
                  </from>
                  <to>
                    <xdr:col>5</xdr:col>
                    <xdr:colOff>0</xdr:colOff>
                    <xdr:row>6</xdr:row>
                    <xdr:rowOff>0</xdr:rowOff>
                  </to>
                </anchor>
              </controlPr>
            </control>
          </mc:Choice>
        </mc:AlternateContent>
        <mc:AlternateContent xmlns:mc="http://schemas.openxmlformats.org/markup-compatibility/2006">
          <mc:Choice Requires="x14">
            <control shapeId="5187" r:id="rId14" name="Option Button 67">
              <controlPr defaultSize="0" autoFill="0" autoLine="0" autoPict="0">
                <anchor moveWithCells="1">
                  <from>
                    <xdr:col>2</xdr:col>
                    <xdr:colOff>127000</xdr:colOff>
                    <xdr:row>5</xdr:row>
                    <xdr:rowOff>146050</xdr:rowOff>
                  </from>
                  <to>
                    <xdr:col>2</xdr:col>
                    <xdr:colOff>317500</xdr:colOff>
                    <xdr:row>5</xdr:row>
                    <xdr:rowOff>361950</xdr:rowOff>
                  </to>
                </anchor>
              </controlPr>
            </control>
          </mc:Choice>
        </mc:AlternateContent>
        <mc:AlternateContent xmlns:mc="http://schemas.openxmlformats.org/markup-compatibility/2006">
          <mc:Choice Requires="x14">
            <control shapeId="5188" r:id="rId15" name="Option Button 68">
              <controlPr defaultSize="0" autoFill="0" autoLine="0" autoPict="0">
                <anchor moveWithCells="1">
                  <from>
                    <xdr:col>3</xdr:col>
                    <xdr:colOff>107950</xdr:colOff>
                    <xdr:row>5</xdr:row>
                    <xdr:rowOff>146050</xdr:rowOff>
                  </from>
                  <to>
                    <xdr:col>3</xdr:col>
                    <xdr:colOff>304800</xdr:colOff>
                    <xdr:row>5</xdr:row>
                    <xdr:rowOff>361950</xdr:rowOff>
                  </to>
                </anchor>
              </controlPr>
            </control>
          </mc:Choice>
        </mc:AlternateContent>
        <mc:AlternateContent xmlns:mc="http://schemas.openxmlformats.org/markup-compatibility/2006">
          <mc:Choice Requires="x14">
            <control shapeId="5189" r:id="rId16" name="Option Button 69">
              <controlPr defaultSize="0" autoFill="0" autoLine="0" autoPict="0">
                <anchor moveWithCells="1">
                  <from>
                    <xdr:col>4</xdr:col>
                    <xdr:colOff>114300</xdr:colOff>
                    <xdr:row>5</xdr:row>
                    <xdr:rowOff>146050</xdr:rowOff>
                  </from>
                  <to>
                    <xdr:col>4</xdr:col>
                    <xdr:colOff>317500</xdr:colOff>
                    <xdr:row>5</xdr:row>
                    <xdr:rowOff>374650</xdr:rowOff>
                  </to>
                </anchor>
              </controlPr>
            </control>
          </mc:Choice>
        </mc:AlternateContent>
        <mc:AlternateContent xmlns:mc="http://schemas.openxmlformats.org/markup-compatibility/2006">
          <mc:Choice Requires="x14">
            <control shapeId="5190" r:id="rId17" name="Group Box 70">
              <controlPr defaultSize="0" print="0" autoFill="0" autoPict="0">
                <anchor moveWithCells="1">
                  <from>
                    <xdr:col>2</xdr:col>
                    <xdr:colOff>0</xdr:colOff>
                    <xdr:row>6</xdr:row>
                    <xdr:rowOff>0</xdr:rowOff>
                  </from>
                  <to>
                    <xdr:col>5</xdr:col>
                    <xdr:colOff>0</xdr:colOff>
                    <xdr:row>7</xdr:row>
                    <xdr:rowOff>0</xdr:rowOff>
                  </to>
                </anchor>
              </controlPr>
            </control>
          </mc:Choice>
        </mc:AlternateContent>
        <mc:AlternateContent xmlns:mc="http://schemas.openxmlformats.org/markup-compatibility/2006">
          <mc:Choice Requires="x14">
            <control shapeId="5191" r:id="rId18" name="Option Button 71">
              <controlPr defaultSize="0" autoFill="0" autoLine="0" autoPict="0">
                <anchor moveWithCells="1">
                  <from>
                    <xdr:col>2</xdr:col>
                    <xdr:colOff>127000</xdr:colOff>
                    <xdr:row>6</xdr:row>
                    <xdr:rowOff>146050</xdr:rowOff>
                  </from>
                  <to>
                    <xdr:col>2</xdr:col>
                    <xdr:colOff>317500</xdr:colOff>
                    <xdr:row>6</xdr:row>
                    <xdr:rowOff>361950</xdr:rowOff>
                  </to>
                </anchor>
              </controlPr>
            </control>
          </mc:Choice>
        </mc:AlternateContent>
        <mc:AlternateContent xmlns:mc="http://schemas.openxmlformats.org/markup-compatibility/2006">
          <mc:Choice Requires="x14">
            <control shapeId="5192" r:id="rId19" name="Option Button 72">
              <controlPr defaultSize="0" autoFill="0" autoLine="0" autoPict="0">
                <anchor moveWithCells="1">
                  <from>
                    <xdr:col>3</xdr:col>
                    <xdr:colOff>107950</xdr:colOff>
                    <xdr:row>6</xdr:row>
                    <xdr:rowOff>146050</xdr:rowOff>
                  </from>
                  <to>
                    <xdr:col>3</xdr:col>
                    <xdr:colOff>304800</xdr:colOff>
                    <xdr:row>6</xdr:row>
                    <xdr:rowOff>361950</xdr:rowOff>
                  </to>
                </anchor>
              </controlPr>
            </control>
          </mc:Choice>
        </mc:AlternateContent>
        <mc:AlternateContent xmlns:mc="http://schemas.openxmlformats.org/markup-compatibility/2006">
          <mc:Choice Requires="x14">
            <control shapeId="5193" r:id="rId20" name="Option Button 73">
              <controlPr defaultSize="0" autoFill="0" autoLine="0" autoPict="0">
                <anchor moveWithCells="1">
                  <from>
                    <xdr:col>4</xdr:col>
                    <xdr:colOff>114300</xdr:colOff>
                    <xdr:row>6</xdr:row>
                    <xdr:rowOff>146050</xdr:rowOff>
                  </from>
                  <to>
                    <xdr:col>4</xdr:col>
                    <xdr:colOff>317500</xdr:colOff>
                    <xdr:row>6</xdr:row>
                    <xdr:rowOff>374650</xdr:rowOff>
                  </to>
                </anchor>
              </controlPr>
            </control>
          </mc:Choice>
        </mc:AlternateContent>
        <mc:AlternateContent xmlns:mc="http://schemas.openxmlformats.org/markup-compatibility/2006">
          <mc:Choice Requires="x14">
            <control shapeId="5194" r:id="rId21" name="Group Box 74">
              <controlPr defaultSize="0" print="0" autoFill="0" autoPict="0">
                <anchor moveWithCells="1">
                  <from>
                    <xdr:col>2</xdr:col>
                    <xdr:colOff>0</xdr:colOff>
                    <xdr:row>7</xdr:row>
                    <xdr:rowOff>0</xdr:rowOff>
                  </from>
                  <to>
                    <xdr:col>5</xdr:col>
                    <xdr:colOff>0</xdr:colOff>
                    <xdr:row>8</xdr:row>
                    <xdr:rowOff>0</xdr:rowOff>
                  </to>
                </anchor>
              </controlPr>
            </control>
          </mc:Choice>
        </mc:AlternateContent>
        <mc:AlternateContent xmlns:mc="http://schemas.openxmlformats.org/markup-compatibility/2006">
          <mc:Choice Requires="x14">
            <control shapeId="5195" r:id="rId22" name="Option Button 75">
              <controlPr defaultSize="0" autoFill="0" autoLine="0" autoPict="0">
                <anchor moveWithCells="1">
                  <from>
                    <xdr:col>2</xdr:col>
                    <xdr:colOff>127000</xdr:colOff>
                    <xdr:row>7</xdr:row>
                    <xdr:rowOff>146050</xdr:rowOff>
                  </from>
                  <to>
                    <xdr:col>2</xdr:col>
                    <xdr:colOff>317500</xdr:colOff>
                    <xdr:row>7</xdr:row>
                    <xdr:rowOff>361950</xdr:rowOff>
                  </to>
                </anchor>
              </controlPr>
            </control>
          </mc:Choice>
        </mc:AlternateContent>
        <mc:AlternateContent xmlns:mc="http://schemas.openxmlformats.org/markup-compatibility/2006">
          <mc:Choice Requires="x14">
            <control shapeId="5196" r:id="rId23" name="Option Button 76">
              <controlPr defaultSize="0" autoFill="0" autoLine="0" autoPict="0">
                <anchor moveWithCells="1">
                  <from>
                    <xdr:col>3</xdr:col>
                    <xdr:colOff>107950</xdr:colOff>
                    <xdr:row>7</xdr:row>
                    <xdr:rowOff>146050</xdr:rowOff>
                  </from>
                  <to>
                    <xdr:col>3</xdr:col>
                    <xdr:colOff>304800</xdr:colOff>
                    <xdr:row>7</xdr:row>
                    <xdr:rowOff>361950</xdr:rowOff>
                  </to>
                </anchor>
              </controlPr>
            </control>
          </mc:Choice>
        </mc:AlternateContent>
        <mc:AlternateContent xmlns:mc="http://schemas.openxmlformats.org/markup-compatibility/2006">
          <mc:Choice Requires="x14">
            <control shapeId="5197" r:id="rId24" name="Option Button 77">
              <controlPr defaultSize="0" autoFill="0" autoLine="0" autoPict="0">
                <anchor moveWithCells="1">
                  <from>
                    <xdr:col>4</xdr:col>
                    <xdr:colOff>114300</xdr:colOff>
                    <xdr:row>7</xdr:row>
                    <xdr:rowOff>146050</xdr:rowOff>
                  </from>
                  <to>
                    <xdr:col>4</xdr:col>
                    <xdr:colOff>317500</xdr:colOff>
                    <xdr:row>7</xdr:row>
                    <xdr:rowOff>374650</xdr:rowOff>
                  </to>
                </anchor>
              </controlPr>
            </control>
          </mc:Choice>
        </mc:AlternateContent>
        <mc:AlternateContent xmlns:mc="http://schemas.openxmlformats.org/markup-compatibility/2006">
          <mc:Choice Requires="x14">
            <control shapeId="5198" r:id="rId25" name="Group Box 78">
              <controlPr defaultSize="0" print="0" autoFill="0" autoPict="0">
                <anchor moveWithCells="1">
                  <from>
                    <xdr:col>2</xdr:col>
                    <xdr:colOff>0</xdr:colOff>
                    <xdr:row>8</xdr:row>
                    <xdr:rowOff>0</xdr:rowOff>
                  </from>
                  <to>
                    <xdr:col>5</xdr:col>
                    <xdr:colOff>0</xdr:colOff>
                    <xdr:row>9</xdr:row>
                    <xdr:rowOff>0</xdr:rowOff>
                  </to>
                </anchor>
              </controlPr>
            </control>
          </mc:Choice>
        </mc:AlternateContent>
        <mc:AlternateContent xmlns:mc="http://schemas.openxmlformats.org/markup-compatibility/2006">
          <mc:Choice Requires="x14">
            <control shapeId="5199" r:id="rId26" name="Option Button 79">
              <controlPr defaultSize="0" autoFill="0" autoLine="0" autoPict="0">
                <anchor moveWithCells="1">
                  <from>
                    <xdr:col>2</xdr:col>
                    <xdr:colOff>127000</xdr:colOff>
                    <xdr:row>8</xdr:row>
                    <xdr:rowOff>146050</xdr:rowOff>
                  </from>
                  <to>
                    <xdr:col>2</xdr:col>
                    <xdr:colOff>317500</xdr:colOff>
                    <xdr:row>8</xdr:row>
                    <xdr:rowOff>361950</xdr:rowOff>
                  </to>
                </anchor>
              </controlPr>
            </control>
          </mc:Choice>
        </mc:AlternateContent>
        <mc:AlternateContent xmlns:mc="http://schemas.openxmlformats.org/markup-compatibility/2006">
          <mc:Choice Requires="x14">
            <control shapeId="5200" r:id="rId27" name="Option Button 80">
              <controlPr defaultSize="0" autoFill="0" autoLine="0" autoPict="0">
                <anchor moveWithCells="1">
                  <from>
                    <xdr:col>3</xdr:col>
                    <xdr:colOff>107950</xdr:colOff>
                    <xdr:row>8</xdr:row>
                    <xdr:rowOff>146050</xdr:rowOff>
                  </from>
                  <to>
                    <xdr:col>3</xdr:col>
                    <xdr:colOff>304800</xdr:colOff>
                    <xdr:row>8</xdr:row>
                    <xdr:rowOff>361950</xdr:rowOff>
                  </to>
                </anchor>
              </controlPr>
            </control>
          </mc:Choice>
        </mc:AlternateContent>
        <mc:AlternateContent xmlns:mc="http://schemas.openxmlformats.org/markup-compatibility/2006">
          <mc:Choice Requires="x14">
            <control shapeId="5201" r:id="rId28" name="Option Button 81">
              <controlPr defaultSize="0" autoFill="0" autoLine="0" autoPict="0">
                <anchor moveWithCells="1">
                  <from>
                    <xdr:col>4</xdr:col>
                    <xdr:colOff>114300</xdr:colOff>
                    <xdr:row>8</xdr:row>
                    <xdr:rowOff>146050</xdr:rowOff>
                  </from>
                  <to>
                    <xdr:col>4</xdr:col>
                    <xdr:colOff>317500</xdr:colOff>
                    <xdr:row>8</xdr:row>
                    <xdr:rowOff>374650</xdr:rowOff>
                  </to>
                </anchor>
              </controlPr>
            </control>
          </mc:Choice>
        </mc:AlternateContent>
        <mc:AlternateContent xmlns:mc="http://schemas.openxmlformats.org/markup-compatibility/2006">
          <mc:Choice Requires="x14">
            <control shapeId="5202" r:id="rId29" name="Group Box 82">
              <controlPr defaultSize="0" print="0" autoFill="0" autoPict="0">
                <anchor moveWithCells="1">
                  <from>
                    <xdr:col>2</xdr:col>
                    <xdr:colOff>0</xdr:colOff>
                    <xdr:row>9</xdr:row>
                    <xdr:rowOff>0</xdr:rowOff>
                  </from>
                  <to>
                    <xdr:col>5</xdr:col>
                    <xdr:colOff>0</xdr:colOff>
                    <xdr:row>10</xdr:row>
                    <xdr:rowOff>0</xdr:rowOff>
                  </to>
                </anchor>
              </controlPr>
            </control>
          </mc:Choice>
        </mc:AlternateContent>
        <mc:AlternateContent xmlns:mc="http://schemas.openxmlformats.org/markup-compatibility/2006">
          <mc:Choice Requires="x14">
            <control shapeId="5203" r:id="rId30" name="Option Button 83">
              <controlPr defaultSize="0" autoFill="0" autoLine="0" autoPict="0">
                <anchor moveWithCells="1">
                  <from>
                    <xdr:col>2</xdr:col>
                    <xdr:colOff>127000</xdr:colOff>
                    <xdr:row>9</xdr:row>
                    <xdr:rowOff>146050</xdr:rowOff>
                  </from>
                  <to>
                    <xdr:col>2</xdr:col>
                    <xdr:colOff>317500</xdr:colOff>
                    <xdr:row>9</xdr:row>
                    <xdr:rowOff>361950</xdr:rowOff>
                  </to>
                </anchor>
              </controlPr>
            </control>
          </mc:Choice>
        </mc:AlternateContent>
        <mc:AlternateContent xmlns:mc="http://schemas.openxmlformats.org/markup-compatibility/2006">
          <mc:Choice Requires="x14">
            <control shapeId="5204" r:id="rId31" name="Option Button 84">
              <controlPr defaultSize="0" autoFill="0" autoLine="0" autoPict="0">
                <anchor moveWithCells="1">
                  <from>
                    <xdr:col>3</xdr:col>
                    <xdr:colOff>107950</xdr:colOff>
                    <xdr:row>9</xdr:row>
                    <xdr:rowOff>146050</xdr:rowOff>
                  </from>
                  <to>
                    <xdr:col>3</xdr:col>
                    <xdr:colOff>304800</xdr:colOff>
                    <xdr:row>9</xdr:row>
                    <xdr:rowOff>361950</xdr:rowOff>
                  </to>
                </anchor>
              </controlPr>
            </control>
          </mc:Choice>
        </mc:AlternateContent>
        <mc:AlternateContent xmlns:mc="http://schemas.openxmlformats.org/markup-compatibility/2006">
          <mc:Choice Requires="x14">
            <control shapeId="5205" r:id="rId32" name="Option Button 85">
              <controlPr defaultSize="0" autoFill="0" autoLine="0" autoPict="0">
                <anchor moveWithCells="1">
                  <from>
                    <xdr:col>4</xdr:col>
                    <xdr:colOff>114300</xdr:colOff>
                    <xdr:row>9</xdr:row>
                    <xdr:rowOff>146050</xdr:rowOff>
                  </from>
                  <to>
                    <xdr:col>4</xdr:col>
                    <xdr:colOff>317500</xdr:colOff>
                    <xdr:row>9</xdr:row>
                    <xdr:rowOff>374650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66CCFF"/>
  </sheetPr>
  <dimension ref="B2:I20"/>
  <sheetViews>
    <sheetView showGridLines="0" showRowColHeaders="0" zoomScaleNormal="100" workbookViewId="0">
      <selection activeCell="K13" sqref="K13"/>
    </sheetView>
  </sheetViews>
  <sheetFormatPr defaultColWidth="8.7265625" defaultRowHeight="11.5" x14ac:dyDescent="0.35"/>
  <cols>
    <col min="1" max="1" width="8.7265625" style="122"/>
    <col min="2" max="2" width="50.7265625" style="122" customWidth="1"/>
    <col min="3" max="5" width="6.1796875" style="122" customWidth="1"/>
    <col min="6" max="6" width="42" style="122" customWidth="1"/>
    <col min="7" max="7" width="41.81640625" style="122" customWidth="1"/>
    <col min="8" max="8" width="8.81640625" style="202" bestFit="1" customWidth="1"/>
    <col min="9" max="9" width="9.453125" style="107" hidden="1" customWidth="1"/>
    <col min="10" max="16384" width="8.7265625" style="122"/>
  </cols>
  <sheetData>
    <row r="2" spans="2:9" ht="15" customHeight="1" x14ac:dyDescent="0.35">
      <c r="B2" s="236" t="s">
        <v>40</v>
      </c>
      <c r="C2" s="237"/>
      <c r="D2" s="237"/>
      <c r="E2" s="237"/>
      <c r="F2" s="237"/>
      <c r="G2" s="238"/>
    </row>
    <row r="3" spans="2:9" ht="15" customHeight="1" x14ac:dyDescent="0.35">
      <c r="B3" s="257" t="s">
        <v>210</v>
      </c>
      <c r="C3" s="258"/>
      <c r="D3" s="258"/>
      <c r="E3" s="258"/>
      <c r="F3" s="258"/>
      <c r="G3" s="259"/>
    </row>
    <row r="4" spans="2:9" ht="22.5" customHeight="1" x14ac:dyDescent="0.35">
      <c r="B4" s="260" t="s">
        <v>148</v>
      </c>
      <c r="C4" s="262" t="s">
        <v>149</v>
      </c>
      <c r="D4" s="263"/>
      <c r="E4" s="264"/>
      <c r="F4" s="265" t="s">
        <v>150</v>
      </c>
      <c r="G4" s="265" t="s">
        <v>202</v>
      </c>
    </row>
    <row r="5" spans="2:9" ht="15" customHeight="1" x14ac:dyDescent="0.35">
      <c r="B5" s="261"/>
      <c r="C5" s="16" t="s">
        <v>152</v>
      </c>
      <c r="D5" s="16" t="s">
        <v>47</v>
      </c>
      <c r="E5" s="16" t="s">
        <v>48</v>
      </c>
      <c r="F5" s="266"/>
      <c r="G5" s="266"/>
    </row>
    <row r="6" spans="2:9" ht="40" customHeight="1" x14ac:dyDescent="0.35">
      <c r="B6" s="5" t="s">
        <v>209</v>
      </c>
      <c r="C6" s="61"/>
      <c r="D6" s="61"/>
      <c r="E6" s="61"/>
      <c r="F6" s="39" t="s">
        <v>63</v>
      </c>
      <c r="G6" s="37"/>
      <c r="H6" s="108">
        <v>3</v>
      </c>
      <c r="I6" s="108"/>
    </row>
    <row r="7" spans="2:9" ht="40" customHeight="1" x14ac:dyDescent="0.35">
      <c r="B7" s="61" t="s">
        <v>66</v>
      </c>
      <c r="C7" s="61"/>
      <c r="D7" s="61"/>
      <c r="E7" s="61"/>
      <c r="F7" s="37" t="s">
        <v>71</v>
      </c>
      <c r="G7" s="37"/>
      <c r="H7" s="108">
        <v>3</v>
      </c>
      <c r="I7" s="108"/>
    </row>
    <row r="8" spans="2:9" ht="40" customHeight="1" x14ac:dyDescent="0.35">
      <c r="B8" s="61" t="s">
        <v>67</v>
      </c>
      <c r="C8" s="61"/>
      <c r="D8" s="61"/>
      <c r="E8" s="61"/>
      <c r="F8" s="39" t="s">
        <v>58</v>
      </c>
      <c r="G8" s="37"/>
      <c r="H8" s="108">
        <v>3</v>
      </c>
      <c r="I8" s="108"/>
    </row>
    <row r="9" spans="2:9" ht="40" customHeight="1" x14ac:dyDescent="0.35">
      <c r="B9" s="61" t="s">
        <v>68</v>
      </c>
      <c r="C9" s="61"/>
      <c r="D9" s="61"/>
      <c r="E9" s="61"/>
      <c r="F9" s="37" t="s">
        <v>72</v>
      </c>
      <c r="G9" s="38"/>
      <c r="H9" s="108">
        <v>3</v>
      </c>
      <c r="I9" s="108"/>
    </row>
    <row r="10" spans="2:9" ht="40" customHeight="1" x14ac:dyDescent="0.35">
      <c r="B10" s="61" t="s">
        <v>69</v>
      </c>
      <c r="C10" s="61"/>
      <c r="D10" s="61"/>
      <c r="E10" s="61"/>
      <c r="F10" s="39" t="s">
        <v>64</v>
      </c>
      <c r="G10" s="37"/>
      <c r="H10" s="108">
        <v>2</v>
      </c>
      <c r="I10" s="108"/>
    </row>
    <row r="11" spans="2:9" ht="40" customHeight="1" x14ac:dyDescent="0.35">
      <c r="B11" s="85" t="s">
        <v>70</v>
      </c>
      <c r="C11" s="85"/>
      <c r="D11" s="85"/>
      <c r="E11" s="85"/>
      <c r="F11" s="50" t="s">
        <v>73</v>
      </c>
      <c r="G11" s="192"/>
      <c r="H11" s="108">
        <v>2</v>
      </c>
      <c r="I11" s="108"/>
    </row>
    <row r="12" spans="2:9" s="126" customFormat="1" ht="7.5" customHeight="1" x14ac:dyDescent="0.35">
      <c r="B12" s="198"/>
      <c r="C12" s="170"/>
      <c r="D12" s="170"/>
      <c r="E12" s="170"/>
      <c r="F12" s="158"/>
      <c r="G12" s="178"/>
      <c r="H12" s="208"/>
      <c r="I12" s="109"/>
    </row>
    <row r="13" spans="2:9" s="126" customFormat="1" ht="30" customHeight="1" x14ac:dyDescent="0.35">
      <c r="B13" s="209"/>
      <c r="C13" s="267" t="str">
        <f>IF(I13&lt;1,"",IF(I13&lt;=1.5,"onvoldoende",IF(I13&gt;1.5,"voldoende")))</f>
        <v>voldoende</v>
      </c>
      <c r="D13" s="268"/>
      <c r="E13" s="269"/>
      <c r="F13" s="210"/>
      <c r="G13" s="211"/>
      <c r="H13" s="208"/>
      <c r="I13" s="110">
        <f>IF(H6=1,1,IF(H7=1,1,IF(H8=1,1,IF(H9=1,1,IF(H10=1,1,IF(H11=1,1,IF(AVERAGE(H6:H11)&gt;1,AVERAGE(H6:H11))))))))</f>
        <v>2.6666666666666665</v>
      </c>
    </row>
    <row r="14" spans="2:9" ht="30" customHeight="1" x14ac:dyDescent="0.35">
      <c r="B14" s="66" t="s">
        <v>65</v>
      </c>
      <c r="C14" s="167" t="s">
        <v>173</v>
      </c>
      <c r="D14" s="167" t="s">
        <v>47</v>
      </c>
      <c r="E14" s="167" t="s">
        <v>48</v>
      </c>
      <c r="F14" s="67"/>
      <c r="G14" s="68"/>
      <c r="H14" s="203"/>
      <c r="I14" s="122"/>
    </row>
    <row r="15" spans="2:9" ht="40" customHeight="1" x14ac:dyDescent="0.35">
      <c r="B15" s="37" t="s">
        <v>79</v>
      </c>
      <c r="C15" s="128" t="s">
        <v>57</v>
      </c>
      <c r="D15" s="61"/>
      <c r="E15" s="61"/>
      <c r="F15" s="37"/>
      <c r="G15" s="37"/>
      <c r="H15" s="108">
        <v>1</v>
      </c>
      <c r="I15" s="111">
        <f>IF(H15=1,0,IF(H15&gt;1,1))</f>
        <v>0</v>
      </c>
    </row>
    <row r="16" spans="2:9" ht="40" customHeight="1" x14ac:dyDescent="0.35">
      <c r="B16" s="50"/>
      <c r="C16" s="134" t="s">
        <v>57</v>
      </c>
      <c r="D16" s="85"/>
      <c r="E16" s="85"/>
      <c r="F16" s="50"/>
      <c r="G16" s="50"/>
      <c r="H16" s="108"/>
      <c r="I16" s="112" t="b">
        <f>IF(H16=1,0,IF(H16&gt;1,1))</f>
        <v>0</v>
      </c>
    </row>
    <row r="17" spans="2:9" ht="40" customHeight="1" x14ac:dyDescent="0.35">
      <c r="B17" s="52"/>
      <c r="C17" s="212" t="s">
        <v>57</v>
      </c>
      <c r="D17" s="213"/>
      <c r="E17" s="213"/>
      <c r="F17" s="52"/>
      <c r="G17" s="52"/>
      <c r="H17" s="108"/>
      <c r="I17" s="112" t="b">
        <f>IF(H17=1,0,IF(H17&gt;1,1))</f>
        <v>0</v>
      </c>
    </row>
    <row r="18" spans="2:9" s="126" customFormat="1" ht="7.5" customHeight="1" x14ac:dyDescent="0.25">
      <c r="B18" s="141"/>
      <c r="C18" s="138"/>
      <c r="D18" s="138"/>
      <c r="E18" s="138"/>
      <c r="F18" s="141"/>
      <c r="G18" s="141"/>
      <c r="H18" s="208"/>
      <c r="I18" s="114"/>
    </row>
    <row r="19" spans="2:9" ht="30" customHeight="1" x14ac:dyDescent="0.25">
      <c r="B19" s="54" t="s">
        <v>169</v>
      </c>
      <c r="C19" s="252" t="str">
        <f>IF(I13&lt;1,"",IF(I13&lt;=1.5,"onvoldoende",IF(I19=I13,"voldoende",IF(I19&gt;I13,"goed"))))</f>
        <v>voldoende</v>
      </c>
      <c r="D19" s="252"/>
      <c r="E19" s="252"/>
      <c r="F19" s="234"/>
      <c r="G19" s="235"/>
      <c r="H19" s="203"/>
      <c r="I19" s="115">
        <f>I13+I15+I16+I17</f>
        <v>2.6666666666666665</v>
      </c>
    </row>
    <row r="20" spans="2:9" x14ac:dyDescent="0.35">
      <c r="F20" s="180"/>
    </row>
  </sheetData>
  <sheetProtection algorithmName="SHA-512" hashValue="SywT4h307vU0llFLBIQHrvcSeTmlBQ2aAQ6+ZOe9JggV8EPdcLQC8cgjchYnSFKBGcUXZ2dUXi/L63wL5sc8dw==" saltValue="H91Ub0D/jHrp4gdA7HVqZA==" spinCount="100000" sheet="1" objects="1" scenarios="1"/>
  <mergeCells count="9">
    <mergeCell ref="F19:G19"/>
    <mergeCell ref="B2:G2"/>
    <mergeCell ref="B3:G3"/>
    <mergeCell ref="B4:B5"/>
    <mergeCell ref="C4:E4"/>
    <mergeCell ref="F4:F5"/>
    <mergeCell ref="G4:G5"/>
    <mergeCell ref="C13:E13"/>
    <mergeCell ref="C19:E19"/>
  </mergeCells>
  <conditionalFormatting sqref="C12">
    <cfRule type="expression" dxfId="390" priority="51">
      <formula>H12=1</formula>
    </cfRule>
  </conditionalFormatting>
  <conditionalFormatting sqref="D12">
    <cfRule type="expression" dxfId="389" priority="50">
      <formula>H12=2</formula>
    </cfRule>
  </conditionalFormatting>
  <conditionalFormatting sqref="E12">
    <cfRule type="expression" dxfId="388" priority="49">
      <formula>H12=3</formula>
    </cfRule>
  </conditionalFormatting>
  <conditionalFormatting sqref="C18">
    <cfRule type="expression" dxfId="387" priority="37">
      <formula>H18=1</formula>
    </cfRule>
  </conditionalFormatting>
  <conditionalFormatting sqref="D18">
    <cfRule type="expression" dxfId="386" priority="36">
      <formula>H18=1</formula>
    </cfRule>
  </conditionalFormatting>
  <conditionalFormatting sqref="E18">
    <cfRule type="expression" dxfId="385" priority="35">
      <formula>H18=2</formula>
    </cfRule>
  </conditionalFormatting>
  <conditionalFormatting sqref="C13">
    <cfRule type="expression" dxfId="384" priority="30">
      <formula>I13&lt;=1.5</formula>
    </cfRule>
    <cfRule type="expression" dxfId="383" priority="31">
      <formula>I13&gt;1.5</formula>
    </cfRule>
  </conditionalFormatting>
  <conditionalFormatting sqref="C19">
    <cfRule type="expression" dxfId="382" priority="25">
      <formula>I13&lt;=1.5</formula>
    </cfRule>
    <cfRule type="expression" dxfId="381" priority="29">
      <formula>I13&gt;1.5</formula>
    </cfRule>
  </conditionalFormatting>
  <conditionalFormatting sqref="C19:E19">
    <cfRule type="expression" dxfId="380" priority="26">
      <formula>I19=I13+3</formula>
    </cfRule>
    <cfRule type="expression" dxfId="379" priority="27">
      <formula>I19=I13+2</formula>
    </cfRule>
    <cfRule type="expression" dxfId="378" priority="28">
      <formula>I19=I13+1</formula>
    </cfRule>
  </conditionalFormatting>
  <conditionalFormatting sqref="D15">
    <cfRule type="expression" dxfId="377" priority="24">
      <formula>H15=1</formula>
    </cfRule>
  </conditionalFormatting>
  <conditionalFormatting sqref="E15">
    <cfRule type="expression" dxfId="376" priority="23">
      <formula>H15=2</formula>
    </cfRule>
  </conditionalFormatting>
  <conditionalFormatting sqref="D16">
    <cfRule type="expression" dxfId="375" priority="22">
      <formula>H16=1</formula>
    </cfRule>
  </conditionalFormatting>
  <conditionalFormatting sqref="E16">
    <cfRule type="expression" dxfId="374" priority="21">
      <formula>H16=2</formula>
    </cfRule>
  </conditionalFormatting>
  <conditionalFormatting sqref="D17">
    <cfRule type="expression" dxfId="373" priority="20">
      <formula>H17=1</formula>
    </cfRule>
  </conditionalFormatting>
  <conditionalFormatting sqref="E17">
    <cfRule type="expression" dxfId="372" priority="19">
      <formula>H17=2</formula>
    </cfRule>
  </conditionalFormatting>
  <conditionalFormatting sqref="C6">
    <cfRule type="expression" dxfId="371" priority="18">
      <formula>H6=1</formula>
    </cfRule>
  </conditionalFormatting>
  <conditionalFormatting sqref="D6">
    <cfRule type="expression" dxfId="370" priority="17">
      <formula>H6=2</formula>
    </cfRule>
  </conditionalFormatting>
  <conditionalFormatting sqref="E6">
    <cfRule type="expression" dxfId="369" priority="16">
      <formula>H6=3</formula>
    </cfRule>
  </conditionalFormatting>
  <conditionalFormatting sqref="C7">
    <cfRule type="expression" dxfId="368" priority="15">
      <formula>H7=1</formula>
    </cfRule>
  </conditionalFormatting>
  <conditionalFormatting sqref="D7">
    <cfRule type="expression" dxfId="367" priority="14">
      <formula>H7=2</formula>
    </cfRule>
  </conditionalFormatting>
  <conditionalFormatting sqref="E7">
    <cfRule type="expression" dxfId="366" priority="13">
      <formula>H7=3</formula>
    </cfRule>
  </conditionalFormatting>
  <conditionalFormatting sqref="C8">
    <cfRule type="expression" dxfId="365" priority="12">
      <formula>H8=1</formula>
    </cfRule>
  </conditionalFormatting>
  <conditionalFormatting sqref="D8">
    <cfRule type="expression" dxfId="364" priority="11">
      <formula>H8=2</formula>
    </cfRule>
  </conditionalFormatting>
  <conditionalFormatting sqref="E8">
    <cfRule type="expression" dxfId="363" priority="10">
      <formula>H8=3</formula>
    </cfRule>
  </conditionalFormatting>
  <conditionalFormatting sqref="C9">
    <cfRule type="expression" dxfId="362" priority="9">
      <formula>H9=1</formula>
    </cfRule>
  </conditionalFormatting>
  <conditionalFormatting sqref="D9">
    <cfRule type="expression" dxfId="361" priority="8">
      <formula>H9=2</formula>
    </cfRule>
  </conditionalFormatting>
  <conditionalFormatting sqref="E9">
    <cfRule type="expression" dxfId="360" priority="7">
      <formula>H9=3</formula>
    </cfRule>
  </conditionalFormatting>
  <conditionalFormatting sqref="C10">
    <cfRule type="expression" dxfId="359" priority="6">
      <formula>H10=1</formula>
    </cfRule>
  </conditionalFormatting>
  <conditionalFormatting sqref="D10">
    <cfRule type="expression" dxfId="358" priority="5">
      <formula>H10=2</formula>
    </cfRule>
  </conditionalFormatting>
  <conditionalFormatting sqref="E10">
    <cfRule type="expression" dxfId="357" priority="4">
      <formula>H10=3</formula>
    </cfRule>
  </conditionalFormatting>
  <conditionalFormatting sqref="C11">
    <cfRule type="expression" dxfId="356" priority="3">
      <formula>H11=1</formula>
    </cfRule>
  </conditionalFormatting>
  <conditionalFormatting sqref="D11">
    <cfRule type="expression" dxfId="355" priority="2">
      <formula>H11=2</formula>
    </cfRule>
  </conditionalFormatting>
  <conditionalFormatting sqref="E11">
    <cfRule type="expression" dxfId="354" priority="1">
      <formula>H11=3</formula>
    </cfRule>
  </conditionalFormatting>
  <pageMargins left="0.7" right="0.7" top="0.75" bottom="0.75" header="0.3" footer="0.3"/>
  <pageSetup paperSize="9" scale="86"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7220" r:id="rId4" name="Group Box 52">
              <controlPr defaultSize="0" print="0" autoFill="0" autoPict="0">
                <anchor moveWithCells="1">
                  <from>
                    <xdr:col>2</xdr:col>
                    <xdr:colOff>0</xdr:colOff>
                    <xdr:row>14</xdr:row>
                    <xdr:rowOff>0</xdr:rowOff>
                  </from>
                  <to>
                    <xdr:col>5</xdr:col>
                    <xdr:colOff>0</xdr:colOff>
                    <xdr:row>15</xdr:row>
                    <xdr:rowOff>0</xdr:rowOff>
                  </to>
                </anchor>
              </controlPr>
            </control>
          </mc:Choice>
        </mc:AlternateContent>
        <mc:AlternateContent xmlns:mc="http://schemas.openxmlformats.org/markup-compatibility/2006">
          <mc:Choice Requires="x14">
            <control shapeId="7221" r:id="rId5" name="Option Button 53">
              <controlPr defaultSize="0" autoFill="0" autoLine="0" autoPict="0">
                <anchor moveWithCells="1">
                  <from>
                    <xdr:col>3</xdr:col>
                    <xdr:colOff>127000</xdr:colOff>
                    <xdr:row>14</xdr:row>
                    <xdr:rowOff>146050</xdr:rowOff>
                  </from>
                  <to>
                    <xdr:col>3</xdr:col>
                    <xdr:colOff>323850</xdr:colOff>
                    <xdr:row>14</xdr:row>
                    <xdr:rowOff>361950</xdr:rowOff>
                  </to>
                </anchor>
              </controlPr>
            </control>
          </mc:Choice>
        </mc:AlternateContent>
        <mc:AlternateContent xmlns:mc="http://schemas.openxmlformats.org/markup-compatibility/2006">
          <mc:Choice Requires="x14">
            <control shapeId="7222" r:id="rId6" name="Option Button 54">
              <controlPr defaultSize="0" autoFill="0" autoLine="0" autoPict="0">
                <anchor moveWithCells="1">
                  <from>
                    <xdr:col>4</xdr:col>
                    <xdr:colOff>114300</xdr:colOff>
                    <xdr:row>14</xdr:row>
                    <xdr:rowOff>133350</xdr:rowOff>
                  </from>
                  <to>
                    <xdr:col>4</xdr:col>
                    <xdr:colOff>317500</xdr:colOff>
                    <xdr:row>14</xdr:row>
                    <xdr:rowOff>355600</xdr:rowOff>
                  </to>
                </anchor>
              </controlPr>
            </control>
          </mc:Choice>
        </mc:AlternateContent>
        <mc:AlternateContent xmlns:mc="http://schemas.openxmlformats.org/markup-compatibility/2006">
          <mc:Choice Requires="x14">
            <control shapeId="7223" r:id="rId7" name="Group Box 55">
              <controlPr defaultSize="0" print="0" autoFill="0" autoPict="0">
                <anchor moveWithCells="1">
                  <from>
                    <xdr:col>2</xdr:col>
                    <xdr:colOff>0</xdr:colOff>
                    <xdr:row>15</xdr:row>
                    <xdr:rowOff>0</xdr:rowOff>
                  </from>
                  <to>
                    <xdr:col>5</xdr:col>
                    <xdr:colOff>0</xdr:colOff>
                    <xdr:row>16</xdr:row>
                    <xdr:rowOff>0</xdr:rowOff>
                  </to>
                </anchor>
              </controlPr>
            </control>
          </mc:Choice>
        </mc:AlternateContent>
        <mc:AlternateContent xmlns:mc="http://schemas.openxmlformats.org/markup-compatibility/2006">
          <mc:Choice Requires="x14">
            <control shapeId="7224" r:id="rId8" name="Option Button 56">
              <controlPr defaultSize="0" autoFill="0" autoLine="0" autoPict="0">
                <anchor moveWithCells="1">
                  <from>
                    <xdr:col>3</xdr:col>
                    <xdr:colOff>127000</xdr:colOff>
                    <xdr:row>15</xdr:row>
                    <xdr:rowOff>146050</xdr:rowOff>
                  </from>
                  <to>
                    <xdr:col>3</xdr:col>
                    <xdr:colOff>323850</xdr:colOff>
                    <xdr:row>15</xdr:row>
                    <xdr:rowOff>361950</xdr:rowOff>
                  </to>
                </anchor>
              </controlPr>
            </control>
          </mc:Choice>
        </mc:AlternateContent>
        <mc:AlternateContent xmlns:mc="http://schemas.openxmlformats.org/markup-compatibility/2006">
          <mc:Choice Requires="x14">
            <control shapeId="7225" r:id="rId9" name="Option Button 57">
              <controlPr defaultSize="0" autoFill="0" autoLine="0" autoPict="0">
                <anchor moveWithCells="1">
                  <from>
                    <xdr:col>4</xdr:col>
                    <xdr:colOff>114300</xdr:colOff>
                    <xdr:row>15</xdr:row>
                    <xdr:rowOff>133350</xdr:rowOff>
                  </from>
                  <to>
                    <xdr:col>4</xdr:col>
                    <xdr:colOff>317500</xdr:colOff>
                    <xdr:row>15</xdr:row>
                    <xdr:rowOff>355600</xdr:rowOff>
                  </to>
                </anchor>
              </controlPr>
            </control>
          </mc:Choice>
        </mc:AlternateContent>
        <mc:AlternateContent xmlns:mc="http://schemas.openxmlformats.org/markup-compatibility/2006">
          <mc:Choice Requires="x14">
            <control shapeId="7226" r:id="rId10" name="Group Box 58">
              <controlPr defaultSize="0" print="0" autoFill="0" autoPict="0">
                <anchor moveWithCells="1">
                  <from>
                    <xdr:col>2</xdr:col>
                    <xdr:colOff>0</xdr:colOff>
                    <xdr:row>16</xdr:row>
                    <xdr:rowOff>0</xdr:rowOff>
                  </from>
                  <to>
                    <xdr:col>5</xdr:col>
                    <xdr:colOff>0</xdr:colOff>
                    <xdr:row>17</xdr:row>
                    <xdr:rowOff>0</xdr:rowOff>
                  </to>
                </anchor>
              </controlPr>
            </control>
          </mc:Choice>
        </mc:AlternateContent>
        <mc:AlternateContent xmlns:mc="http://schemas.openxmlformats.org/markup-compatibility/2006">
          <mc:Choice Requires="x14">
            <control shapeId="7227" r:id="rId11" name="Option Button 59">
              <controlPr defaultSize="0" autoFill="0" autoLine="0" autoPict="0">
                <anchor moveWithCells="1">
                  <from>
                    <xdr:col>3</xdr:col>
                    <xdr:colOff>127000</xdr:colOff>
                    <xdr:row>16</xdr:row>
                    <xdr:rowOff>146050</xdr:rowOff>
                  </from>
                  <to>
                    <xdr:col>3</xdr:col>
                    <xdr:colOff>323850</xdr:colOff>
                    <xdr:row>16</xdr:row>
                    <xdr:rowOff>361950</xdr:rowOff>
                  </to>
                </anchor>
              </controlPr>
            </control>
          </mc:Choice>
        </mc:AlternateContent>
        <mc:AlternateContent xmlns:mc="http://schemas.openxmlformats.org/markup-compatibility/2006">
          <mc:Choice Requires="x14">
            <control shapeId="7228" r:id="rId12" name="Option Button 60">
              <controlPr defaultSize="0" autoFill="0" autoLine="0" autoPict="0">
                <anchor moveWithCells="1">
                  <from>
                    <xdr:col>4</xdr:col>
                    <xdr:colOff>114300</xdr:colOff>
                    <xdr:row>16</xdr:row>
                    <xdr:rowOff>133350</xdr:rowOff>
                  </from>
                  <to>
                    <xdr:col>4</xdr:col>
                    <xdr:colOff>317500</xdr:colOff>
                    <xdr:row>16</xdr:row>
                    <xdr:rowOff>355600</xdr:rowOff>
                  </to>
                </anchor>
              </controlPr>
            </control>
          </mc:Choice>
        </mc:AlternateContent>
        <mc:AlternateContent xmlns:mc="http://schemas.openxmlformats.org/markup-compatibility/2006">
          <mc:Choice Requires="x14">
            <control shapeId="7236" r:id="rId13" name="Group Box 68">
              <controlPr defaultSize="0" print="0" autoFill="0" autoPict="0">
                <anchor moveWithCells="1">
                  <from>
                    <xdr:col>2</xdr:col>
                    <xdr:colOff>0</xdr:colOff>
                    <xdr:row>5</xdr:row>
                    <xdr:rowOff>0</xdr:rowOff>
                  </from>
                  <to>
                    <xdr:col>5</xdr:col>
                    <xdr:colOff>0</xdr:colOff>
                    <xdr:row>6</xdr:row>
                    <xdr:rowOff>0</xdr:rowOff>
                  </to>
                </anchor>
              </controlPr>
            </control>
          </mc:Choice>
        </mc:AlternateContent>
        <mc:AlternateContent xmlns:mc="http://schemas.openxmlformats.org/markup-compatibility/2006">
          <mc:Choice Requires="x14">
            <control shapeId="7237" r:id="rId14" name="Option Button 69">
              <controlPr defaultSize="0" autoFill="0" autoLine="0" autoPict="0">
                <anchor moveWithCells="1">
                  <from>
                    <xdr:col>2</xdr:col>
                    <xdr:colOff>127000</xdr:colOff>
                    <xdr:row>5</xdr:row>
                    <xdr:rowOff>146050</xdr:rowOff>
                  </from>
                  <to>
                    <xdr:col>2</xdr:col>
                    <xdr:colOff>317500</xdr:colOff>
                    <xdr:row>5</xdr:row>
                    <xdr:rowOff>361950</xdr:rowOff>
                  </to>
                </anchor>
              </controlPr>
            </control>
          </mc:Choice>
        </mc:AlternateContent>
        <mc:AlternateContent xmlns:mc="http://schemas.openxmlformats.org/markup-compatibility/2006">
          <mc:Choice Requires="x14">
            <control shapeId="7238" r:id="rId15" name="Option Button 70">
              <controlPr defaultSize="0" autoFill="0" autoLine="0" autoPict="0">
                <anchor moveWithCells="1">
                  <from>
                    <xdr:col>3</xdr:col>
                    <xdr:colOff>107950</xdr:colOff>
                    <xdr:row>5</xdr:row>
                    <xdr:rowOff>146050</xdr:rowOff>
                  </from>
                  <to>
                    <xdr:col>3</xdr:col>
                    <xdr:colOff>304800</xdr:colOff>
                    <xdr:row>5</xdr:row>
                    <xdr:rowOff>361950</xdr:rowOff>
                  </to>
                </anchor>
              </controlPr>
            </control>
          </mc:Choice>
        </mc:AlternateContent>
        <mc:AlternateContent xmlns:mc="http://schemas.openxmlformats.org/markup-compatibility/2006">
          <mc:Choice Requires="x14">
            <control shapeId="7239" r:id="rId16" name="Option Button 71">
              <controlPr defaultSize="0" autoFill="0" autoLine="0" autoPict="0">
                <anchor moveWithCells="1">
                  <from>
                    <xdr:col>4</xdr:col>
                    <xdr:colOff>114300</xdr:colOff>
                    <xdr:row>5</xdr:row>
                    <xdr:rowOff>146050</xdr:rowOff>
                  </from>
                  <to>
                    <xdr:col>4</xdr:col>
                    <xdr:colOff>317500</xdr:colOff>
                    <xdr:row>5</xdr:row>
                    <xdr:rowOff>374650</xdr:rowOff>
                  </to>
                </anchor>
              </controlPr>
            </control>
          </mc:Choice>
        </mc:AlternateContent>
        <mc:AlternateContent xmlns:mc="http://schemas.openxmlformats.org/markup-compatibility/2006">
          <mc:Choice Requires="x14">
            <control shapeId="7240" r:id="rId17" name="Group Box 72">
              <controlPr defaultSize="0" print="0" autoFill="0" autoPict="0">
                <anchor moveWithCells="1">
                  <from>
                    <xdr:col>2</xdr:col>
                    <xdr:colOff>0</xdr:colOff>
                    <xdr:row>6</xdr:row>
                    <xdr:rowOff>0</xdr:rowOff>
                  </from>
                  <to>
                    <xdr:col>5</xdr:col>
                    <xdr:colOff>0</xdr:colOff>
                    <xdr:row>7</xdr:row>
                    <xdr:rowOff>0</xdr:rowOff>
                  </to>
                </anchor>
              </controlPr>
            </control>
          </mc:Choice>
        </mc:AlternateContent>
        <mc:AlternateContent xmlns:mc="http://schemas.openxmlformats.org/markup-compatibility/2006">
          <mc:Choice Requires="x14">
            <control shapeId="7241" r:id="rId18" name="Option Button 73">
              <controlPr defaultSize="0" autoFill="0" autoLine="0" autoPict="0">
                <anchor moveWithCells="1">
                  <from>
                    <xdr:col>2</xdr:col>
                    <xdr:colOff>127000</xdr:colOff>
                    <xdr:row>6</xdr:row>
                    <xdr:rowOff>146050</xdr:rowOff>
                  </from>
                  <to>
                    <xdr:col>2</xdr:col>
                    <xdr:colOff>317500</xdr:colOff>
                    <xdr:row>6</xdr:row>
                    <xdr:rowOff>361950</xdr:rowOff>
                  </to>
                </anchor>
              </controlPr>
            </control>
          </mc:Choice>
        </mc:AlternateContent>
        <mc:AlternateContent xmlns:mc="http://schemas.openxmlformats.org/markup-compatibility/2006">
          <mc:Choice Requires="x14">
            <control shapeId="7242" r:id="rId19" name="Option Button 74">
              <controlPr defaultSize="0" autoFill="0" autoLine="0" autoPict="0">
                <anchor moveWithCells="1">
                  <from>
                    <xdr:col>3</xdr:col>
                    <xdr:colOff>107950</xdr:colOff>
                    <xdr:row>6</xdr:row>
                    <xdr:rowOff>146050</xdr:rowOff>
                  </from>
                  <to>
                    <xdr:col>3</xdr:col>
                    <xdr:colOff>304800</xdr:colOff>
                    <xdr:row>6</xdr:row>
                    <xdr:rowOff>361950</xdr:rowOff>
                  </to>
                </anchor>
              </controlPr>
            </control>
          </mc:Choice>
        </mc:AlternateContent>
        <mc:AlternateContent xmlns:mc="http://schemas.openxmlformats.org/markup-compatibility/2006">
          <mc:Choice Requires="x14">
            <control shapeId="7243" r:id="rId20" name="Option Button 75">
              <controlPr defaultSize="0" autoFill="0" autoLine="0" autoPict="0">
                <anchor moveWithCells="1">
                  <from>
                    <xdr:col>4</xdr:col>
                    <xdr:colOff>114300</xdr:colOff>
                    <xdr:row>6</xdr:row>
                    <xdr:rowOff>146050</xdr:rowOff>
                  </from>
                  <to>
                    <xdr:col>4</xdr:col>
                    <xdr:colOff>317500</xdr:colOff>
                    <xdr:row>6</xdr:row>
                    <xdr:rowOff>374650</xdr:rowOff>
                  </to>
                </anchor>
              </controlPr>
            </control>
          </mc:Choice>
        </mc:AlternateContent>
        <mc:AlternateContent xmlns:mc="http://schemas.openxmlformats.org/markup-compatibility/2006">
          <mc:Choice Requires="x14">
            <control shapeId="7244" r:id="rId21" name="Group Box 76">
              <controlPr defaultSize="0" print="0" autoFill="0" autoPict="0">
                <anchor moveWithCells="1">
                  <from>
                    <xdr:col>2</xdr:col>
                    <xdr:colOff>0</xdr:colOff>
                    <xdr:row>7</xdr:row>
                    <xdr:rowOff>0</xdr:rowOff>
                  </from>
                  <to>
                    <xdr:col>5</xdr:col>
                    <xdr:colOff>0</xdr:colOff>
                    <xdr:row>8</xdr:row>
                    <xdr:rowOff>0</xdr:rowOff>
                  </to>
                </anchor>
              </controlPr>
            </control>
          </mc:Choice>
        </mc:AlternateContent>
        <mc:AlternateContent xmlns:mc="http://schemas.openxmlformats.org/markup-compatibility/2006">
          <mc:Choice Requires="x14">
            <control shapeId="7245" r:id="rId22" name="Option Button 77">
              <controlPr defaultSize="0" autoFill="0" autoLine="0" autoPict="0">
                <anchor moveWithCells="1">
                  <from>
                    <xdr:col>2</xdr:col>
                    <xdr:colOff>127000</xdr:colOff>
                    <xdr:row>7</xdr:row>
                    <xdr:rowOff>146050</xdr:rowOff>
                  </from>
                  <to>
                    <xdr:col>2</xdr:col>
                    <xdr:colOff>317500</xdr:colOff>
                    <xdr:row>7</xdr:row>
                    <xdr:rowOff>361950</xdr:rowOff>
                  </to>
                </anchor>
              </controlPr>
            </control>
          </mc:Choice>
        </mc:AlternateContent>
        <mc:AlternateContent xmlns:mc="http://schemas.openxmlformats.org/markup-compatibility/2006">
          <mc:Choice Requires="x14">
            <control shapeId="7246" r:id="rId23" name="Option Button 78">
              <controlPr defaultSize="0" autoFill="0" autoLine="0" autoPict="0">
                <anchor moveWithCells="1">
                  <from>
                    <xdr:col>3</xdr:col>
                    <xdr:colOff>107950</xdr:colOff>
                    <xdr:row>7</xdr:row>
                    <xdr:rowOff>146050</xdr:rowOff>
                  </from>
                  <to>
                    <xdr:col>3</xdr:col>
                    <xdr:colOff>304800</xdr:colOff>
                    <xdr:row>7</xdr:row>
                    <xdr:rowOff>361950</xdr:rowOff>
                  </to>
                </anchor>
              </controlPr>
            </control>
          </mc:Choice>
        </mc:AlternateContent>
        <mc:AlternateContent xmlns:mc="http://schemas.openxmlformats.org/markup-compatibility/2006">
          <mc:Choice Requires="x14">
            <control shapeId="7247" r:id="rId24" name="Option Button 79">
              <controlPr defaultSize="0" autoFill="0" autoLine="0" autoPict="0">
                <anchor moveWithCells="1">
                  <from>
                    <xdr:col>4</xdr:col>
                    <xdr:colOff>114300</xdr:colOff>
                    <xdr:row>7</xdr:row>
                    <xdr:rowOff>146050</xdr:rowOff>
                  </from>
                  <to>
                    <xdr:col>4</xdr:col>
                    <xdr:colOff>317500</xdr:colOff>
                    <xdr:row>7</xdr:row>
                    <xdr:rowOff>374650</xdr:rowOff>
                  </to>
                </anchor>
              </controlPr>
            </control>
          </mc:Choice>
        </mc:AlternateContent>
        <mc:AlternateContent xmlns:mc="http://schemas.openxmlformats.org/markup-compatibility/2006">
          <mc:Choice Requires="x14">
            <control shapeId="7248" r:id="rId25" name="Group Box 80">
              <controlPr defaultSize="0" print="0" autoFill="0" autoPict="0">
                <anchor moveWithCells="1">
                  <from>
                    <xdr:col>2</xdr:col>
                    <xdr:colOff>0</xdr:colOff>
                    <xdr:row>8</xdr:row>
                    <xdr:rowOff>0</xdr:rowOff>
                  </from>
                  <to>
                    <xdr:col>5</xdr:col>
                    <xdr:colOff>0</xdr:colOff>
                    <xdr:row>9</xdr:row>
                    <xdr:rowOff>0</xdr:rowOff>
                  </to>
                </anchor>
              </controlPr>
            </control>
          </mc:Choice>
        </mc:AlternateContent>
        <mc:AlternateContent xmlns:mc="http://schemas.openxmlformats.org/markup-compatibility/2006">
          <mc:Choice Requires="x14">
            <control shapeId="7249" r:id="rId26" name="Option Button 81">
              <controlPr defaultSize="0" autoFill="0" autoLine="0" autoPict="0">
                <anchor moveWithCells="1">
                  <from>
                    <xdr:col>2</xdr:col>
                    <xdr:colOff>127000</xdr:colOff>
                    <xdr:row>8</xdr:row>
                    <xdr:rowOff>146050</xdr:rowOff>
                  </from>
                  <to>
                    <xdr:col>2</xdr:col>
                    <xdr:colOff>317500</xdr:colOff>
                    <xdr:row>8</xdr:row>
                    <xdr:rowOff>361950</xdr:rowOff>
                  </to>
                </anchor>
              </controlPr>
            </control>
          </mc:Choice>
        </mc:AlternateContent>
        <mc:AlternateContent xmlns:mc="http://schemas.openxmlformats.org/markup-compatibility/2006">
          <mc:Choice Requires="x14">
            <control shapeId="7250" r:id="rId27" name="Option Button 82">
              <controlPr defaultSize="0" autoFill="0" autoLine="0" autoPict="0">
                <anchor moveWithCells="1">
                  <from>
                    <xdr:col>3</xdr:col>
                    <xdr:colOff>107950</xdr:colOff>
                    <xdr:row>8</xdr:row>
                    <xdr:rowOff>146050</xdr:rowOff>
                  </from>
                  <to>
                    <xdr:col>3</xdr:col>
                    <xdr:colOff>304800</xdr:colOff>
                    <xdr:row>8</xdr:row>
                    <xdr:rowOff>361950</xdr:rowOff>
                  </to>
                </anchor>
              </controlPr>
            </control>
          </mc:Choice>
        </mc:AlternateContent>
        <mc:AlternateContent xmlns:mc="http://schemas.openxmlformats.org/markup-compatibility/2006">
          <mc:Choice Requires="x14">
            <control shapeId="7251" r:id="rId28" name="Option Button 83">
              <controlPr defaultSize="0" autoFill="0" autoLine="0" autoPict="0">
                <anchor moveWithCells="1">
                  <from>
                    <xdr:col>4</xdr:col>
                    <xdr:colOff>114300</xdr:colOff>
                    <xdr:row>8</xdr:row>
                    <xdr:rowOff>146050</xdr:rowOff>
                  </from>
                  <to>
                    <xdr:col>4</xdr:col>
                    <xdr:colOff>317500</xdr:colOff>
                    <xdr:row>8</xdr:row>
                    <xdr:rowOff>374650</xdr:rowOff>
                  </to>
                </anchor>
              </controlPr>
            </control>
          </mc:Choice>
        </mc:AlternateContent>
        <mc:AlternateContent xmlns:mc="http://schemas.openxmlformats.org/markup-compatibility/2006">
          <mc:Choice Requires="x14">
            <control shapeId="7252" r:id="rId29" name="Group Box 84">
              <controlPr defaultSize="0" print="0" autoFill="0" autoPict="0">
                <anchor moveWithCells="1">
                  <from>
                    <xdr:col>2</xdr:col>
                    <xdr:colOff>0</xdr:colOff>
                    <xdr:row>9</xdr:row>
                    <xdr:rowOff>0</xdr:rowOff>
                  </from>
                  <to>
                    <xdr:col>5</xdr:col>
                    <xdr:colOff>0</xdr:colOff>
                    <xdr:row>10</xdr:row>
                    <xdr:rowOff>0</xdr:rowOff>
                  </to>
                </anchor>
              </controlPr>
            </control>
          </mc:Choice>
        </mc:AlternateContent>
        <mc:AlternateContent xmlns:mc="http://schemas.openxmlformats.org/markup-compatibility/2006">
          <mc:Choice Requires="x14">
            <control shapeId="7253" r:id="rId30" name="Option Button 85">
              <controlPr defaultSize="0" autoFill="0" autoLine="0" autoPict="0">
                <anchor moveWithCells="1">
                  <from>
                    <xdr:col>2</xdr:col>
                    <xdr:colOff>127000</xdr:colOff>
                    <xdr:row>9</xdr:row>
                    <xdr:rowOff>146050</xdr:rowOff>
                  </from>
                  <to>
                    <xdr:col>2</xdr:col>
                    <xdr:colOff>317500</xdr:colOff>
                    <xdr:row>9</xdr:row>
                    <xdr:rowOff>361950</xdr:rowOff>
                  </to>
                </anchor>
              </controlPr>
            </control>
          </mc:Choice>
        </mc:AlternateContent>
        <mc:AlternateContent xmlns:mc="http://schemas.openxmlformats.org/markup-compatibility/2006">
          <mc:Choice Requires="x14">
            <control shapeId="7254" r:id="rId31" name="Option Button 86">
              <controlPr defaultSize="0" autoFill="0" autoLine="0" autoPict="0">
                <anchor moveWithCells="1">
                  <from>
                    <xdr:col>3</xdr:col>
                    <xdr:colOff>107950</xdr:colOff>
                    <xdr:row>9</xdr:row>
                    <xdr:rowOff>146050</xdr:rowOff>
                  </from>
                  <to>
                    <xdr:col>3</xdr:col>
                    <xdr:colOff>304800</xdr:colOff>
                    <xdr:row>9</xdr:row>
                    <xdr:rowOff>361950</xdr:rowOff>
                  </to>
                </anchor>
              </controlPr>
            </control>
          </mc:Choice>
        </mc:AlternateContent>
        <mc:AlternateContent xmlns:mc="http://schemas.openxmlformats.org/markup-compatibility/2006">
          <mc:Choice Requires="x14">
            <control shapeId="7255" r:id="rId32" name="Option Button 87">
              <controlPr defaultSize="0" autoFill="0" autoLine="0" autoPict="0">
                <anchor moveWithCells="1">
                  <from>
                    <xdr:col>4</xdr:col>
                    <xdr:colOff>114300</xdr:colOff>
                    <xdr:row>9</xdr:row>
                    <xdr:rowOff>146050</xdr:rowOff>
                  </from>
                  <to>
                    <xdr:col>4</xdr:col>
                    <xdr:colOff>317500</xdr:colOff>
                    <xdr:row>9</xdr:row>
                    <xdr:rowOff>374650</xdr:rowOff>
                  </to>
                </anchor>
              </controlPr>
            </control>
          </mc:Choice>
        </mc:AlternateContent>
        <mc:AlternateContent xmlns:mc="http://schemas.openxmlformats.org/markup-compatibility/2006">
          <mc:Choice Requires="x14">
            <control shapeId="7256" r:id="rId33" name="Group Box 88">
              <controlPr defaultSize="0" print="0" autoFill="0" autoPict="0">
                <anchor moveWithCells="1">
                  <from>
                    <xdr:col>2</xdr:col>
                    <xdr:colOff>0</xdr:colOff>
                    <xdr:row>10</xdr:row>
                    <xdr:rowOff>0</xdr:rowOff>
                  </from>
                  <to>
                    <xdr:col>5</xdr:col>
                    <xdr:colOff>0</xdr:colOff>
                    <xdr:row>11</xdr:row>
                    <xdr:rowOff>0</xdr:rowOff>
                  </to>
                </anchor>
              </controlPr>
            </control>
          </mc:Choice>
        </mc:AlternateContent>
        <mc:AlternateContent xmlns:mc="http://schemas.openxmlformats.org/markup-compatibility/2006">
          <mc:Choice Requires="x14">
            <control shapeId="7257" r:id="rId34" name="Option Button 89">
              <controlPr defaultSize="0" autoFill="0" autoLine="0" autoPict="0">
                <anchor moveWithCells="1">
                  <from>
                    <xdr:col>2</xdr:col>
                    <xdr:colOff>127000</xdr:colOff>
                    <xdr:row>10</xdr:row>
                    <xdr:rowOff>146050</xdr:rowOff>
                  </from>
                  <to>
                    <xdr:col>2</xdr:col>
                    <xdr:colOff>317500</xdr:colOff>
                    <xdr:row>10</xdr:row>
                    <xdr:rowOff>361950</xdr:rowOff>
                  </to>
                </anchor>
              </controlPr>
            </control>
          </mc:Choice>
        </mc:AlternateContent>
        <mc:AlternateContent xmlns:mc="http://schemas.openxmlformats.org/markup-compatibility/2006">
          <mc:Choice Requires="x14">
            <control shapeId="7258" r:id="rId35" name="Option Button 90">
              <controlPr defaultSize="0" autoFill="0" autoLine="0" autoPict="0">
                <anchor moveWithCells="1">
                  <from>
                    <xdr:col>3</xdr:col>
                    <xdr:colOff>107950</xdr:colOff>
                    <xdr:row>10</xdr:row>
                    <xdr:rowOff>146050</xdr:rowOff>
                  </from>
                  <to>
                    <xdr:col>3</xdr:col>
                    <xdr:colOff>304800</xdr:colOff>
                    <xdr:row>10</xdr:row>
                    <xdr:rowOff>361950</xdr:rowOff>
                  </to>
                </anchor>
              </controlPr>
            </control>
          </mc:Choice>
        </mc:AlternateContent>
        <mc:AlternateContent xmlns:mc="http://schemas.openxmlformats.org/markup-compatibility/2006">
          <mc:Choice Requires="x14">
            <control shapeId="7259" r:id="rId36" name="Option Button 91">
              <controlPr defaultSize="0" autoFill="0" autoLine="0" autoPict="0">
                <anchor moveWithCells="1">
                  <from>
                    <xdr:col>4</xdr:col>
                    <xdr:colOff>114300</xdr:colOff>
                    <xdr:row>10</xdr:row>
                    <xdr:rowOff>146050</xdr:rowOff>
                  </from>
                  <to>
                    <xdr:col>4</xdr:col>
                    <xdr:colOff>317500</xdr:colOff>
                    <xdr:row>10</xdr:row>
                    <xdr:rowOff>374650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66CCFF"/>
  </sheetPr>
  <dimension ref="B2:I19"/>
  <sheetViews>
    <sheetView showGridLines="0" showRowColHeaders="0" zoomScaleNormal="100" workbookViewId="0">
      <selection activeCell="B13" sqref="B13"/>
    </sheetView>
  </sheetViews>
  <sheetFormatPr defaultColWidth="8.7265625" defaultRowHeight="11.5" x14ac:dyDescent="0.35"/>
  <cols>
    <col min="1" max="1" width="8.7265625" style="122"/>
    <col min="2" max="2" width="47.81640625" style="122" customWidth="1"/>
    <col min="3" max="5" width="6.1796875" style="122" customWidth="1"/>
    <col min="6" max="6" width="42" style="122" customWidth="1"/>
    <col min="7" max="7" width="41.81640625" style="122" customWidth="1"/>
    <col min="8" max="8" width="8.81640625" style="202" bestFit="1" customWidth="1"/>
    <col min="9" max="9" width="9.453125" style="107" hidden="1" customWidth="1"/>
    <col min="10" max="16384" width="8.7265625" style="122"/>
  </cols>
  <sheetData>
    <row r="2" spans="2:9" ht="15" customHeight="1" x14ac:dyDescent="0.35">
      <c r="B2" s="236" t="s">
        <v>40</v>
      </c>
      <c r="C2" s="237"/>
      <c r="D2" s="237"/>
      <c r="E2" s="237"/>
      <c r="F2" s="237"/>
      <c r="G2" s="238"/>
    </row>
    <row r="3" spans="2:9" ht="15" customHeight="1" x14ac:dyDescent="0.35">
      <c r="B3" s="257" t="s">
        <v>205</v>
      </c>
      <c r="C3" s="258"/>
      <c r="D3" s="258"/>
      <c r="E3" s="258"/>
      <c r="F3" s="258"/>
      <c r="G3" s="259"/>
    </row>
    <row r="4" spans="2:9" ht="22.5" customHeight="1" x14ac:dyDescent="0.35">
      <c r="B4" s="260" t="s">
        <v>148</v>
      </c>
      <c r="C4" s="262" t="s">
        <v>149</v>
      </c>
      <c r="D4" s="263"/>
      <c r="E4" s="264"/>
      <c r="F4" s="265" t="s">
        <v>150</v>
      </c>
      <c r="G4" s="265" t="s">
        <v>202</v>
      </c>
    </row>
    <row r="5" spans="2:9" ht="15" customHeight="1" x14ac:dyDescent="0.35">
      <c r="B5" s="261"/>
      <c r="C5" s="16" t="s">
        <v>152</v>
      </c>
      <c r="D5" s="16" t="s">
        <v>47</v>
      </c>
      <c r="E5" s="16" t="s">
        <v>48</v>
      </c>
      <c r="F5" s="266"/>
      <c r="G5" s="266"/>
    </row>
    <row r="6" spans="2:9" ht="40" customHeight="1" x14ac:dyDescent="0.35">
      <c r="B6" s="5" t="s">
        <v>83</v>
      </c>
      <c r="C6" s="61"/>
      <c r="D6" s="61"/>
      <c r="E6" s="61"/>
      <c r="F6" s="39" t="s">
        <v>206</v>
      </c>
      <c r="G6" s="37" t="s">
        <v>207</v>
      </c>
      <c r="H6" s="108">
        <v>3</v>
      </c>
      <c r="I6" s="108"/>
    </row>
    <row r="7" spans="2:9" ht="40" customHeight="1" x14ac:dyDescent="0.35">
      <c r="B7" s="61" t="s">
        <v>91</v>
      </c>
      <c r="C7" s="61"/>
      <c r="D7" s="61"/>
      <c r="E7" s="61"/>
      <c r="F7" s="39" t="s">
        <v>84</v>
      </c>
      <c r="G7" s="37" t="s">
        <v>208</v>
      </c>
      <c r="H7" s="108">
        <v>2</v>
      </c>
      <c r="I7" s="108"/>
    </row>
    <row r="8" spans="2:9" ht="40" customHeight="1" x14ac:dyDescent="0.35">
      <c r="B8" s="5" t="s">
        <v>85</v>
      </c>
      <c r="C8" s="61"/>
      <c r="D8" s="61"/>
      <c r="E8" s="61"/>
      <c r="F8" s="39" t="s">
        <v>86</v>
      </c>
      <c r="G8" s="37" t="s">
        <v>80</v>
      </c>
      <c r="H8" s="108">
        <v>2</v>
      </c>
      <c r="I8" s="108"/>
    </row>
    <row r="9" spans="2:9" ht="40" customHeight="1" x14ac:dyDescent="0.35">
      <c r="B9" s="5" t="s">
        <v>87</v>
      </c>
      <c r="C9" s="61"/>
      <c r="D9" s="61"/>
      <c r="E9" s="61"/>
      <c r="F9" s="39" t="s">
        <v>88</v>
      </c>
      <c r="G9" s="37" t="s">
        <v>81</v>
      </c>
      <c r="H9" s="108">
        <v>3</v>
      </c>
      <c r="I9" s="108"/>
    </row>
    <row r="10" spans="2:9" ht="40" customHeight="1" x14ac:dyDescent="0.35">
      <c r="B10" s="5" t="s">
        <v>89</v>
      </c>
      <c r="C10" s="61"/>
      <c r="D10" s="61"/>
      <c r="E10" s="61"/>
      <c r="F10" s="37" t="s">
        <v>92</v>
      </c>
      <c r="G10" s="37" t="s">
        <v>82</v>
      </c>
      <c r="H10" s="108">
        <v>2</v>
      </c>
      <c r="I10" s="108"/>
    </row>
    <row r="11" spans="2:9" ht="40" customHeight="1" x14ac:dyDescent="0.35">
      <c r="B11" s="5" t="s">
        <v>90</v>
      </c>
      <c r="C11" s="61"/>
      <c r="D11" s="61"/>
      <c r="E11" s="61"/>
      <c r="F11" s="37"/>
      <c r="G11" s="37"/>
      <c r="H11" s="108">
        <v>2</v>
      </c>
      <c r="I11" s="108"/>
    </row>
    <row r="12" spans="2:9" s="126" customFormat="1" ht="7.5" customHeight="1" x14ac:dyDescent="0.35">
      <c r="B12" s="214"/>
      <c r="C12" s="63"/>
      <c r="D12" s="63"/>
      <c r="E12" s="63"/>
      <c r="F12" s="179"/>
      <c r="G12" s="179"/>
      <c r="H12" s="208"/>
      <c r="I12" s="109"/>
    </row>
    <row r="13" spans="2:9" s="126" customFormat="1" ht="30" customHeight="1" x14ac:dyDescent="0.35">
      <c r="B13" s="55" t="s">
        <v>46</v>
      </c>
      <c r="C13" s="249" t="str">
        <f>IF(I13&lt;1,"",IF(I13&lt;=1.5,"onvoldoende",IF(I13&gt;1.5,"voldoende")))</f>
        <v>voldoende</v>
      </c>
      <c r="D13" s="250"/>
      <c r="E13" s="251"/>
      <c r="F13" s="179"/>
      <c r="G13" s="65"/>
      <c r="H13" s="208"/>
      <c r="I13" s="110">
        <f>IF(H6=1,1,IF(H7=1,1,IF(H8=1,1,IF(H9=1,1,IF(H10=1,1,IF(H11=1,1,IF(AVERAGE(H6:H11)&gt;1,AVERAGE(H6:H11))))))))</f>
        <v>2.3333333333333335</v>
      </c>
    </row>
    <row r="14" spans="2:9" ht="30" customHeight="1" x14ac:dyDescent="0.35">
      <c r="B14" s="74" t="s">
        <v>65</v>
      </c>
      <c r="C14" s="167" t="s">
        <v>173</v>
      </c>
      <c r="D14" s="167" t="s">
        <v>47</v>
      </c>
      <c r="E14" s="167" t="s">
        <v>48</v>
      </c>
      <c r="F14" s="75"/>
      <c r="G14" s="76"/>
      <c r="H14" s="203"/>
      <c r="I14" s="122"/>
    </row>
    <row r="15" spans="2:9" ht="40" customHeight="1" x14ac:dyDescent="0.35">
      <c r="B15" s="52" t="s">
        <v>93</v>
      </c>
      <c r="C15" s="128" t="s">
        <v>57</v>
      </c>
      <c r="D15" s="61"/>
      <c r="E15" s="61"/>
      <c r="F15" s="52"/>
      <c r="G15" s="52"/>
      <c r="H15" s="108">
        <v>1</v>
      </c>
      <c r="I15" s="111">
        <f>IF(H15=1,0,IF(H15&gt;1,1))</f>
        <v>0</v>
      </c>
    </row>
    <row r="16" spans="2:9" ht="40" customHeight="1" x14ac:dyDescent="0.35">
      <c r="B16" s="52"/>
      <c r="C16" s="128" t="s">
        <v>57</v>
      </c>
      <c r="D16" s="61"/>
      <c r="E16" s="61"/>
      <c r="F16" s="52"/>
      <c r="G16" s="52"/>
      <c r="H16" s="108"/>
      <c r="I16" s="112" t="b">
        <f>IF(H16=1,0,IF(H16&gt;1,1))</f>
        <v>0</v>
      </c>
    </row>
    <row r="17" spans="2:9" ht="40" customHeight="1" x14ac:dyDescent="0.35">
      <c r="B17" s="52"/>
      <c r="C17" s="128" t="s">
        <v>57</v>
      </c>
      <c r="D17" s="61"/>
      <c r="E17" s="61"/>
      <c r="F17" s="52"/>
      <c r="G17" s="52"/>
      <c r="H17" s="108"/>
      <c r="I17" s="112" t="b">
        <f>IF(H17=1,0,IF(H17&gt;1,1))</f>
        <v>0</v>
      </c>
    </row>
    <row r="18" spans="2:9" s="114" customFormat="1" ht="7.5" customHeight="1" x14ac:dyDescent="0.25">
      <c r="B18" s="141"/>
      <c r="C18" s="138"/>
      <c r="D18" s="138"/>
      <c r="E18" s="138"/>
      <c r="F18" s="141"/>
      <c r="G18" s="141"/>
      <c r="H18" s="206"/>
    </row>
    <row r="19" spans="2:9" ht="30" customHeight="1" x14ac:dyDescent="0.25">
      <c r="B19" s="40" t="s">
        <v>169</v>
      </c>
      <c r="C19" s="252" t="str">
        <f>IF(I13&lt;1,"",IF(I13&lt;=1.5,"onvoldoende",IF(I19=I13,"voldoende",IF(I19&gt;I13,"goed"))))</f>
        <v>voldoende</v>
      </c>
      <c r="D19" s="252"/>
      <c r="E19" s="252"/>
      <c r="F19" s="253"/>
      <c r="G19" s="253"/>
      <c r="H19" s="203"/>
      <c r="I19" s="115">
        <f>I13+I15+I16+I17</f>
        <v>2.3333333333333335</v>
      </c>
    </row>
  </sheetData>
  <sheetProtection algorithmName="SHA-512" hashValue="KwvOV1dzUqUt8Ha7TVfK9h3BhXKcww8gohrlA7EcIwUg6zSC1FerQxeIXoZ6k/6QqfL3vlDvie6kOT02hFol+Q==" saltValue="cPF55EoisIm2jVCOEfL8vA==" spinCount="100000" sheet="1" objects="1" scenarios="1"/>
  <mergeCells count="9">
    <mergeCell ref="F19:G19"/>
    <mergeCell ref="B2:G2"/>
    <mergeCell ref="B3:G3"/>
    <mergeCell ref="B4:B5"/>
    <mergeCell ref="C4:E4"/>
    <mergeCell ref="F4:F5"/>
    <mergeCell ref="G4:G5"/>
    <mergeCell ref="C13:E13"/>
    <mergeCell ref="C19:E19"/>
  </mergeCells>
  <conditionalFormatting sqref="C12">
    <cfRule type="expression" dxfId="353" priority="49">
      <formula>H12=1</formula>
    </cfRule>
  </conditionalFormatting>
  <conditionalFormatting sqref="D12">
    <cfRule type="expression" dxfId="352" priority="48">
      <formula>H12=2</formula>
    </cfRule>
  </conditionalFormatting>
  <conditionalFormatting sqref="E12">
    <cfRule type="expression" dxfId="351" priority="47">
      <formula>H12=3</formula>
    </cfRule>
  </conditionalFormatting>
  <conditionalFormatting sqref="C13">
    <cfRule type="expression" dxfId="350" priority="25">
      <formula>I13&lt;=1.5</formula>
    </cfRule>
    <cfRule type="expression" dxfId="349" priority="26">
      <formula>I13&gt;1.5</formula>
    </cfRule>
  </conditionalFormatting>
  <conditionalFormatting sqref="C18">
    <cfRule type="expression" dxfId="348" priority="30">
      <formula>H18=1</formula>
    </cfRule>
  </conditionalFormatting>
  <conditionalFormatting sqref="D18">
    <cfRule type="expression" dxfId="347" priority="29">
      <formula>H18=1</formula>
    </cfRule>
  </conditionalFormatting>
  <conditionalFormatting sqref="E18">
    <cfRule type="expression" dxfId="346" priority="28">
      <formula>H18=2</formula>
    </cfRule>
  </conditionalFormatting>
  <conditionalFormatting sqref="C19">
    <cfRule type="expression" dxfId="345" priority="34">
      <formula>I13&lt;=1.5</formula>
    </cfRule>
    <cfRule type="expression" dxfId="344" priority="38">
      <formula>I13&gt;1.5</formula>
    </cfRule>
  </conditionalFormatting>
  <conditionalFormatting sqref="C19:E19">
    <cfRule type="expression" dxfId="343" priority="35">
      <formula>I19=I13+3</formula>
    </cfRule>
    <cfRule type="expression" dxfId="342" priority="36">
      <formula>I19=I13+2</formula>
    </cfRule>
    <cfRule type="expression" dxfId="341" priority="37">
      <formula>I19=I13+1</formula>
    </cfRule>
  </conditionalFormatting>
  <conditionalFormatting sqref="C6">
    <cfRule type="expression" dxfId="340" priority="24">
      <formula>H6=1</formula>
    </cfRule>
  </conditionalFormatting>
  <conditionalFormatting sqref="D6">
    <cfRule type="expression" dxfId="339" priority="23">
      <formula>H6=2</formula>
    </cfRule>
  </conditionalFormatting>
  <conditionalFormatting sqref="E6">
    <cfRule type="expression" dxfId="338" priority="22">
      <formula>H6=3</formula>
    </cfRule>
  </conditionalFormatting>
  <conditionalFormatting sqref="C7">
    <cfRule type="expression" dxfId="337" priority="21">
      <formula>H7=1</formula>
    </cfRule>
  </conditionalFormatting>
  <conditionalFormatting sqref="D7">
    <cfRule type="expression" dxfId="336" priority="20">
      <formula>H7=2</formula>
    </cfRule>
  </conditionalFormatting>
  <conditionalFormatting sqref="E7">
    <cfRule type="expression" dxfId="335" priority="19">
      <formula>H7=3</formula>
    </cfRule>
  </conditionalFormatting>
  <conditionalFormatting sqref="C8">
    <cfRule type="expression" dxfId="334" priority="18">
      <formula>H8=1</formula>
    </cfRule>
  </conditionalFormatting>
  <conditionalFormatting sqref="D8">
    <cfRule type="expression" dxfId="333" priority="17">
      <formula>H8=2</formula>
    </cfRule>
  </conditionalFormatting>
  <conditionalFormatting sqref="E8">
    <cfRule type="expression" dxfId="332" priority="16">
      <formula>H8=3</formula>
    </cfRule>
  </conditionalFormatting>
  <conditionalFormatting sqref="C9">
    <cfRule type="expression" dxfId="331" priority="15">
      <formula>H9=1</formula>
    </cfRule>
  </conditionalFormatting>
  <conditionalFormatting sqref="D9">
    <cfRule type="expression" dxfId="330" priority="14">
      <formula>H9=2</formula>
    </cfRule>
  </conditionalFormatting>
  <conditionalFormatting sqref="E9">
    <cfRule type="expression" dxfId="329" priority="13">
      <formula>H9=3</formula>
    </cfRule>
  </conditionalFormatting>
  <conditionalFormatting sqref="C10">
    <cfRule type="expression" dxfId="328" priority="12">
      <formula>H10=1</formula>
    </cfRule>
  </conditionalFormatting>
  <conditionalFormatting sqref="D10">
    <cfRule type="expression" dxfId="327" priority="11">
      <formula>H10=2</formula>
    </cfRule>
  </conditionalFormatting>
  <conditionalFormatting sqref="E10">
    <cfRule type="expression" dxfId="326" priority="10">
      <formula>H10=3</formula>
    </cfRule>
  </conditionalFormatting>
  <conditionalFormatting sqref="C11">
    <cfRule type="expression" dxfId="325" priority="9">
      <formula>H11=1</formula>
    </cfRule>
  </conditionalFormatting>
  <conditionalFormatting sqref="D11">
    <cfRule type="expression" dxfId="324" priority="8">
      <formula>H11=2</formula>
    </cfRule>
  </conditionalFormatting>
  <conditionalFormatting sqref="E11">
    <cfRule type="expression" dxfId="323" priority="7">
      <formula>H11=3</formula>
    </cfRule>
  </conditionalFormatting>
  <conditionalFormatting sqref="D15">
    <cfRule type="expression" dxfId="322" priority="6">
      <formula>H15=1</formula>
    </cfRule>
  </conditionalFormatting>
  <conditionalFormatting sqref="E15">
    <cfRule type="expression" dxfId="321" priority="5">
      <formula>H15=2</formula>
    </cfRule>
  </conditionalFormatting>
  <conditionalFormatting sqref="D16">
    <cfRule type="expression" dxfId="320" priority="4">
      <formula>H16=1</formula>
    </cfRule>
  </conditionalFormatting>
  <conditionalFormatting sqref="E16">
    <cfRule type="expression" dxfId="319" priority="3">
      <formula>H16=2</formula>
    </cfRule>
  </conditionalFormatting>
  <conditionalFormatting sqref="D17">
    <cfRule type="expression" dxfId="318" priority="2">
      <formula>H17=1</formula>
    </cfRule>
  </conditionalFormatting>
  <conditionalFormatting sqref="E17">
    <cfRule type="expression" dxfId="317" priority="1">
      <formula>H17=2</formula>
    </cfRule>
  </conditionalFormatting>
  <pageMargins left="0.7" right="0.7" top="0.75" bottom="0.75" header="0.3" footer="0.3"/>
  <pageSetup paperSize="9" scale="86"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8243" r:id="rId4" name="Group Box 51">
              <controlPr defaultSize="0" print="0" autoFill="0" autoPict="0">
                <anchor moveWithCells="1">
                  <from>
                    <xdr:col>2</xdr:col>
                    <xdr:colOff>0</xdr:colOff>
                    <xdr:row>5</xdr:row>
                    <xdr:rowOff>0</xdr:rowOff>
                  </from>
                  <to>
                    <xdr:col>5</xdr:col>
                    <xdr:colOff>0</xdr:colOff>
                    <xdr:row>6</xdr:row>
                    <xdr:rowOff>0</xdr:rowOff>
                  </to>
                </anchor>
              </controlPr>
            </control>
          </mc:Choice>
        </mc:AlternateContent>
        <mc:AlternateContent xmlns:mc="http://schemas.openxmlformats.org/markup-compatibility/2006">
          <mc:Choice Requires="x14">
            <control shapeId="8244" r:id="rId5" name="Option Button 52">
              <controlPr defaultSize="0" autoFill="0" autoLine="0" autoPict="0">
                <anchor moveWithCells="1">
                  <from>
                    <xdr:col>2</xdr:col>
                    <xdr:colOff>127000</xdr:colOff>
                    <xdr:row>5</xdr:row>
                    <xdr:rowOff>146050</xdr:rowOff>
                  </from>
                  <to>
                    <xdr:col>2</xdr:col>
                    <xdr:colOff>317500</xdr:colOff>
                    <xdr:row>5</xdr:row>
                    <xdr:rowOff>361950</xdr:rowOff>
                  </to>
                </anchor>
              </controlPr>
            </control>
          </mc:Choice>
        </mc:AlternateContent>
        <mc:AlternateContent xmlns:mc="http://schemas.openxmlformats.org/markup-compatibility/2006">
          <mc:Choice Requires="x14">
            <control shapeId="8245" r:id="rId6" name="Option Button 53">
              <controlPr defaultSize="0" autoFill="0" autoLine="0" autoPict="0">
                <anchor moveWithCells="1">
                  <from>
                    <xdr:col>3</xdr:col>
                    <xdr:colOff>107950</xdr:colOff>
                    <xdr:row>5</xdr:row>
                    <xdr:rowOff>146050</xdr:rowOff>
                  </from>
                  <to>
                    <xdr:col>3</xdr:col>
                    <xdr:colOff>304800</xdr:colOff>
                    <xdr:row>5</xdr:row>
                    <xdr:rowOff>361950</xdr:rowOff>
                  </to>
                </anchor>
              </controlPr>
            </control>
          </mc:Choice>
        </mc:AlternateContent>
        <mc:AlternateContent xmlns:mc="http://schemas.openxmlformats.org/markup-compatibility/2006">
          <mc:Choice Requires="x14">
            <control shapeId="8246" r:id="rId7" name="Option Button 54">
              <controlPr defaultSize="0" autoFill="0" autoLine="0" autoPict="0">
                <anchor moveWithCells="1">
                  <from>
                    <xdr:col>4</xdr:col>
                    <xdr:colOff>114300</xdr:colOff>
                    <xdr:row>5</xdr:row>
                    <xdr:rowOff>146050</xdr:rowOff>
                  </from>
                  <to>
                    <xdr:col>4</xdr:col>
                    <xdr:colOff>317500</xdr:colOff>
                    <xdr:row>5</xdr:row>
                    <xdr:rowOff>374650</xdr:rowOff>
                  </to>
                </anchor>
              </controlPr>
            </control>
          </mc:Choice>
        </mc:AlternateContent>
        <mc:AlternateContent xmlns:mc="http://schemas.openxmlformats.org/markup-compatibility/2006">
          <mc:Choice Requires="x14">
            <control shapeId="8247" r:id="rId8" name="Group Box 55">
              <controlPr defaultSize="0" print="0" autoFill="0" autoPict="0">
                <anchor moveWithCells="1">
                  <from>
                    <xdr:col>2</xdr:col>
                    <xdr:colOff>0</xdr:colOff>
                    <xdr:row>6</xdr:row>
                    <xdr:rowOff>0</xdr:rowOff>
                  </from>
                  <to>
                    <xdr:col>5</xdr:col>
                    <xdr:colOff>0</xdr:colOff>
                    <xdr:row>7</xdr:row>
                    <xdr:rowOff>0</xdr:rowOff>
                  </to>
                </anchor>
              </controlPr>
            </control>
          </mc:Choice>
        </mc:AlternateContent>
        <mc:AlternateContent xmlns:mc="http://schemas.openxmlformats.org/markup-compatibility/2006">
          <mc:Choice Requires="x14">
            <control shapeId="8248" r:id="rId9" name="Option Button 56">
              <controlPr defaultSize="0" autoFill="0" autoLine="0" autoPict="0">
                <anchor moveWithCells="1">
                  <from>
                    <xdr:col>2</xdr:col>
                    <xdr:colOff>127000</xdr:colOff>
                    <xdr:row>6</xdr:row>
                    <xdr:rowOff>146050</xdr:rowOff>
                  </from>
                  <to>
                    <xdr:col>2</xdr:col>
                    <xdr:colOff>317500</xdr:colOff>
                    <xdr:row>6</xdr:row>
                    <xdr:rowOff>361950</xdr:rowOff>
                  </to>
                </anchor>
              </controlPr>
            </control>
          </mc:Choice>
        </mc:AlternateContent>
        <mc:AlternateContent xmlns:mc="http://schemas.openxmlformats.org/markup-compatibility/2006">
          <mc:Choice Requires="x14">
            <control shapeId="8249" r:id="rId10" name="Option Button 57">
              <controlPr defaultSize="0" autoFill="0" autoLine="0" autoPict="0">
                <anchor moveWithCells="1">
                  <from>
                    <xdr:col>3</xdr:col>
                    <xdr:colOff>107950</xdr:colOff>
                    <xdr:row>6</xdr:row>
                    <xdr:rowOff>146050</xdr:rowOff>
                  </from>
                  <to>
                    <xdr:col>3</xdr:col>
                    <xdr:colOff>304800</xdr:colOff>
                    <xdr:row>6</xdr:row>
                    <xdr:rowOff>361950</xdr:rowOff>
                  </to>
                </anchor>
              </controlPr>
            </control>
          </mc:Choice>
        </mc:AlternateContent>
        <mc:AlternateContent xmlns:mc="http://schemas.openxmlformats.org/markup-compatibility/2006">
          <mc:Choice Requires="x14">
            <control shapeId="8250" r:id="rId11" name="Option Button 58">
              <controlPr defaultSize="0" autoFill="0" autoLine="0" autoPict="0">
                <anchor moveWithCells="1">
                  <from>
                    <xdr:col>4</xdr:col>
                    <xdr:colOff>114300</xdr:colOff>
                    <xdr:row>6</xdr:row>
                    <xdr:rowOff>146050</xdr:rowOff>
                  </from>
                  <to>
                    <xdr:col>4</xdr:col>
                    <xdr:colOff>317500</xdr:colOff>
                    <xdr:row>6</xdr:row>
                    <xdr:rowOff>374650</xdr:rowOff>
                  </to>
                </anchor>
              </controlPr>
            </control>
          </mc:Choice>
        </mc:AlternateContent>
        <mc:AlternateContent xmlns:mc="http://schemas.openxmlformats.org/markup-compatibility/2006">
          <mc:Choice Requires="x14">
            <control shapeId="8251" r:id="rId12" name="Group Box 59">
              <controlPr defaultSize="0" print="0" autoFill="0" autoPict="0">
                <anchor moveWithCells="1">
                  <from>
                    <xdr:col>2</xdr:col>
                    <xdr:colOff>0</xdr:colOff>
                    <xdr:row>7</xdr:row>
                    <xdr:rowOff>0</xdr:rowOff>
                  </from>
                  <to>
                    <xdr:col>5</xdr:col>
                    <xdr:colOff>0</xdr:colOff>
                    <xdr:row>8</xdr:row>
                    <xdr:rowOff>0</xdr:rowOff>
                  </to>
                </anchor>
              </controlPr>
            </control>
          </mc:Choice>
        </mc:AlternateContent>
        <mc:AlternateContent xmlns:mc="http://schemas.openxmlformats.org/markup-compatibility/2006">
          <mc:Choice Requires="x14">
            <control shapeId="8252" r:id="rId13" name="Option Button 60">
              <controlPr defaultSize="0" autoFill="0" autoLine="0" autoPict="0">
                <anchor moveWithCells="1">
                  <from>
                    <xdr:col>2</xdr:col>
                    <xdr:colOff>127000</xdr:colOff>
                    <xdr:row>7</xdr:row>
                    <xdr:rowOff>146050</xdr:rowOff>
                  </from>
                  <to>
                    <xdr:col>2</xdr:col>
                    <xdr:colOff>317500</xdr:colOff>
                    <xdr:row>7</xdr:row>
                    <xdr:rowOff>361950</xdr:rowOff>
                  </to>
                </anchor>
              </controlPr>
            </control>
          </mc:Choice>
        </mc:AlternateContent>
        <mc:AlternateContent xmlns:mc="http://schemas.openxmlformats.org/markup-compatibility/2006">
          <mc:Choice Requires="x14">
            <control shapeId="8253" r:id="rId14" name="Option Button 61">
              <controlPr defaultSize="0" autoFill="0" autoLine="0" autoPict="0">
                <anchor moveWithCells="1">
                  <from>
                    <xdr:col>3</xdr:col>
                    <xdr:colOff>107950</xdr:colOff>
                    <xdr:row>7</xdr:row>
                    <xdr:rowOff>146050</xdr:rowOff>
                  </from>
                  <to>
                    <xdr:col>3</xdr:col>
                    <xdr:colOff>304800</xdr:colOff>
                    <xdr:row>7</xdr:row>
                    <xdr:rowOff>361950</xdr:rowOff>
                  </to>
                </anchor>
              </controlPr>
            </control>
          </mc:Choice>
        </mc:AlternateContent>
        <mc:AlternateContent xmlns:mc="http://schemas.openxmlformats.org/markup-compatibility/2006">
          <mc:Choice Requires="x14">
            <control shapeId="8254" r:id="rId15" name="Option Button 62">
              <controlPr defaultSize="0" autoFill="0" autoLine="0" autoPict="0">
                <anchor moveWithCells="1">
                  <from>
                    <xdr:col>4</xdr:col>
                    <xdr:colOff>114300</xdr:colOff>
                    <xdr:row>7</xdr:row>
                    <xdr:rowOff>146050</xdr:rowOff>
                  </from>
                  <to>
                    <xdr:col>4</xdr:col>
                    <xdr:colOff>317500</xdr:colOff>
                    <xdr:row>7</xdr:row>
                    <xdr:rowOff>374650</xdr:rowOff>
                  </to>
                </anchor>
              </controlPr>
            </control>
          </mc:Choice>
        </mc:AlternateContent>
        <mc:AlternateContent xmlns:mc="http://schemas.openxmlformats.org/markup-compatibility/2006">
          <mc:Choice Requires="x14">
            <control shapeId="8255" r:id="rId16" name="Group Box 63">
              <controlPr defaultSize="0" print="0" autoFill="0" autoPict="0">
                <anchor moveWithCells="1">
                  <from>
                    <xdr:col>2</xdr:col>
                    <xdr:colOff>0</xdr:colOff>
                    <xdr:row>8</xdr:row>
                    <xdr:rowOff>0</xdr:rowOff>
                  </from>
                  <to>
                    <xdr:col>5</xdr:col>
                    <xdr:colOff>0</xdr:colOff>
                    <xdr:row>9</xdr:row>
                    <xdr:rowOff>0</xdr:rowOff>
                  </to>
                </anchor>
              </controlPr>
            </control>
          </mc:Choice>
        </mc:AlternateContent>
        <mc:AlternateContent xmlns:mc="http://schemas.openxmlformats.org/markup-compatibility/2006">
          <mc:Choice Requires="x14">
            <control shapeId="8256" r:id="rId17" name="Option Button 64">
              <controlPr defaultSize="0" autoFill="0" autoLine="0" autoPict="0">
                <anchor moveWithCells="1">
                  <from>
                    <xdr:col>2</xdr:col>
                    <xdr:colOff>127000</xdr:colOff>
                    <xdr:row>8</xdr:row>
                    <xdr:rowOff>146050</xdr:rowOff>
                  </from>
                  <to>
                    <xdr:col>2</xdr:col>
                    <xdr:colOff>317500</xdr:colOff>
                    <xdr:row>8</xdr:row>
                    <xdr:rowOff>361950</xdr:rowOff>
                  </to>
                </anchor>
              </controlPr>
            </control>
          </mc:Choice>
        </mc:AlternateContent>
        <mc:AlternateContent xmlns:mc="http://schemas.openxmlformats.org/markup-compatibility/2006">
          <mc:Choice Requires="x14">
            <control shapeId="8257" r:id="rId18" name="Option Button 65">
              <controlPr defaultSize="0" autoFill="0" autoLine="0" autoPict="0">
                <anchor moveWithCells="1">
                  <from>
                    <xdr:col>3</xdr:col>
                    <xdr:colOff>107950</xdr:colOff>
                    <xdr:row>8</xdr:row>
                    <xdr:rowOff>146050</xdr:rowOff>
                  </from>
                  <to>
                    <xdr:col>3</xdr:col>
                    <xdr:colOff>304800</xdr:colOff>
                    <xdr:row>8</xdr:row>
                    <xdr:rowOff>361950</xdr:rowOff>
                  </to>
                </anchor>
              </controlPr>
            </control>
          </mc:Choice>
        </mc:AlternateContent>
        <mc:AlternateContent xmlns:mc="http://schemas.openxmlformats.org/markup-compatibility/2006">
          <mc:Choice Requires="x14">
            <control shapeId="8258" r:id="rId19" name="Option Button 66">
              <controlPr defaultSize="0" autoFill="0" autoLine="0" autoPict="0">
                <anchor moveWithCells="1">
                  <from>
                    <xdr:col>4</xdr:col>
                    <xdr:colOff>114300</xdr:colOff>
                    <xdr:row>8</xdr:row>
                    <xdr:rowOff>146050</xdr:rowOff>
                  </from>
                  <to>
                    <xdr:col>4</xdr:col>
                    <xdr:colOff>317500</xdr:colOff>
                    <xdr:row>8</xdr:row>
                    <xdr:rowOff>374650</xdr:rowOff>
                  </to>
                </anchor>
              </controlPr>
            </control>
          </mc:Choice>
        </mc:AlternateContent>
        <mc:AlternateContent xmlns:mc="http://schemas.openxmlformats.org/markup-compatibility/2006">
          <mc:Choice Requires="x14">
            <control shapeId="8259" r:id="rId20" name="Group Box 67">
              <controlPr defaultSize="0" print="0" autoFill="0" autoPict="0">
                <anchor moveWithCells="1">
                  <from>
                    <xdr:col>2</xdr:col>
                    <xdr:colOff>0</xdr:colOff>
                    <xdr:row>9</xdr:row>
                    <xdr:rowOff>0</xdr:rowOff>
                  </from>
                  <to>
                    <xdr:col>5</xdr:col>
                    <xdr:colOff>0</xdr:colOff>
                    <xdr:row>10</xdr:row>
                    <xdr:rowOff>0</xdr:rowOff>
                  </to>
                </anchor>
              </controlPr>
            </control>
          </mc:Choice>
        </mc:AlternateContent>
        <mc:AlternateContent xmlns:mc="http://schemas.openxmlformats.org/markup-compatibility/2006">
          <mc:Choice Requires="x14">
            <control shapeId="8260" r:id="rId21" name="Option Button 68">
              <controlPr defaultSize="0" autoFill="0" autoLine="0" autoPict="0">
                <anchor moveWithCells="1">
                  <from>
                    <xdr:col>2</xdr:col>
                    <xdr:colOff>127000</xdr:colOff>
                    <xdr:row>9</xdr:row>
                    <xdr:rowOff>146050</xdr:rowOff>
                  </from>
                  <to>
                    <xdr:col>2</xdr:col>
                    <xdr:colOff>317500</xdr:colOff>
                    <xdr:row>9</xdr:row>
                    <xdr:rowOff>361950</xdr:rowOff>
                  </to>
                </anchor>
              </controlPr>
            </control>
          </mc:Choice>
        </mc:AlternateContent>
        <mc:AlternateContent xmlns:mc="http://schemas.openxmlformats.org/markup-compatibility/2006">
          <mc:Choice Requires="x14">
            <control shapeId="8261" r:id="rId22" name="Option Button 69">
              <controlPr defaultSize="0" autoFill="0" autoLine="0" autoPict="0">
                <anchor moveWithCells="1">
                  <from>
                    <xdr:col>3</xdr:col>
                    <xdr:colOff>107950</xdr:colOff>
                    <xdr:row>9</xdr:row>
                    <xdr:rowOff>146050</xdr:rowOff>
                  </from>
                  <to>
                    <xdr:col>3</xdr:col>
                    <xdr:colOff>304800</xdr:colOff>
                    <xdr:row>9</xdr:row>
                    <xdr:rowOff>361950</xdr:rowOff>
                  </to>
                </anchor>
              </controlPr>
            </control>
          </mc:Choice>
        </mc:AlternateContent>
        <mc:AlternateContent xmlns:mc="http://schemas.openxmlformats.org/markup-compatibility/2006">
          <mc:Choice Requires="x14">
            <control shapeId="8262" r:id="rId23" name="Option Button 70">
              <controlPr defaultSize="0" autoFill="0" autoLine="0" autoPict="0">
                <anchor moveWithCells="1">
                  <from>
                    <xdr:col>4</xdr:col>
                    <xdr:colOff>114300</xdr:colOff>
                    <xdr:row>9</xdr:row>
                    <xdr:rowOff>146050</xdr:rowOff>
                  </from>
                  <to>
                    <xdr:col>4</xdr:col>
                    <xdr:colOff>317500</xdr:colOff>
                    <xdr:row>9</xdr:row>
                    <xdr:rowOff>374650</xdr:rowOff>
                  </to>
                </anchor>
              </controlPr>
            </control>
          </mc:Choice>
        </mc:AlternateContent>
        <mc:AlternateContent xmlns:mc="http://schemas.openxmlformats.org/markup-compatibility/2006">
          <mc:Choice Requires="x14">
            <control shapeId="8263" r:id="rId24" name="Group Box 71">
              <controlPr defaultSize="0" print="0" autoFill="0" autoPict="0">
                <anchor moveWithCells="1">
                  <from>
                    <xdr:col>2</xdr:col>
                    <xdr:colOff>0</xdr:colOff>
                    <xdr:row>10</xdr:row>
                    <xdr:rowOff>0</xdr:rowOff>
                  </from>
                  <to>
                    <xdr:col>5</xdr:col>
                    <xdr:colOff>0</xdr:colOff>
                    <xdr:row>11</xdr:row>
                    <xdr:rowOff>0</xdr:rowOff>
                  </to>
                </anchor>
              </controlPr>
            </control>
          </mc:Choice>
        </mc:AlternateContent>
        <mc:AlternateContent xmlns:mc="http://schemas.openxmlformats.org/markup-compatibility/2006">
          <mc:Choice Requires="x14">
            <control shapeId="8264" r:id="rId25" name="Option Button 72">
              <controlPr defaultSize="0" autoFill="0" autoLine="0" autoPict="0">
                <anchor moveWithCells="1">
                  <from>
                    <xdr:col>2</xdr:col>
                    <xdr:colOff>127000</xdr:colOff>
                    <xdr:row>10</xdr:row>
                    <xdr:rowOff>146050</xdr:rowOff>
                  </from>
                  <to>
                    <xdr:col>2</xdr:col>
                    <xdr:colOff>317500</xdr:colOff>
                    <xdr:row>10</xdr:row>
                    <xdr:rowOff>361950</xdr:rowOff>
                  </to>
                </anchor>
              </controlPr>
            </control>
          </mc:Choice>
        </mc:AlternateContent>
        <mc:AlternateContent xmlns:mc="http://schemas.openxmlformats.org/markup-compatibility/2006">
          <mc:Choice Requires="x14">
            <control shapeId="8265" r:id="rId26" name="Option Button 73">
              <controlPr defaultSize="0" autoFill="0" autoLine="0" autoPict="0">
                <anchor moveWithCells="1">
                  <from>
                    <xdr:col>3</xdr:col>
                    <xdr:colOff>107950</xdr:colOff>
                    <xdr:row>10</xdr:row>
                    <xdr:rowOff>146050</xdr:rowOff>
                  </from>
                  <to>
                    <xdr:col>3</xdr:col>
                    <xdr:colOff>304800</xdr:colOff>
                    <xdr:row>10</xdr:row>
                    <xdr:rowOff>361950</xdr:rowOff>
                  </to>
                </anchor>
              </controlPr>
            </control>
          </mc:Choice>
        </mc:AlternateContent>
        <mc:AlternateContent xmlns:mc="http://schemas.openxmlformats.org/markup-compatibility/2006">
          <mc:Choice Requires="x14">
            <control shapeId="8266" r:id="rId27" name="Option Button 74">
              <controlPr defaultSize="0" autoFill="0" autoLine="0" autoPict="0">
                <anchor moveWithCells="1">
                  <from>
                    <xdr:col>4</xdr:col>
                    <xdr:colOff>114300</xdr:colOff>
                    <xdr:row>10</xdr:row>
                    <xdr:rowOff>146050</xdr:rowOff>
                  </from>
                  <to>
                    <xdr:col>4</xdr:col>
                    <xdr:colOff>317500</xdr:colOff>
                    <xdr:row>10</xdr:row>
                    <xdr:rowOff>374650</xdr:rowOff>
                  </to>
                </anchor>
              </controlPr>
            </control>
          </mc:Choice>
        </mc:AlternateContent>
        <mc:AlternateContent xmlns:mc="http://schemas.openxmlformats.org/markup-compatibility/2006">
          <mc:Choice Requires="x14">
            <control shapeId="8267" r:id="rId28" name="Group Box 75">
              <controlPr defaultSize="0" print="0" autoFill="0" autoPict="0">
                <anchor moveWithCells="1">
                  <from>
                    <xdr:col>2</xdr:col>
                    <xdr:colOff>0</xdr:colOff>
                    <xdr:row>14</xdr:row>
                    <xdr:rowOff>0</xdr:rowOff>
                  </from>
                  <to>
                    <xdr:col>5</xdr:col>
                    <xdr:colOff>0</xdr:colOff>
                    <xdr:row>15</xdr:row>
                    <xdr:rowOff>0</xdr:rowOff>
                  </to>
                </anchor>
              </controlPr>
            </control>
          </mc:Choice>
        </mc:AlternateContent>
        <mc:AlternateContent xmlns:mc="http://schemas.openxmlformats.org/markup-compatibility/2006">
          <mc:Choice Requires="x14">
            <control shapeId="8268" r:id="rId29" name="Option Button 76">
              <controlPr defaultSize="0" autoFill="0" autoLine="0" autoPict="0">
                <anchor moveWithCells="1">
                  <from>
                    <xdr:col>3</xdr:col>
                    <xdr:colOff>127000</xdr:colOff>
                    <xdr:row>14</xdr:row>
                    <xdr:rowOff>146050</xdr:rowOff>
                  </from>
                  <to>
                    <xdr:col>3</xdr:col>
                    <xdr:colOff>323850</xdr:colOff>
                    <xdr:row>14</xdr:row>
                    <xdr:rowOff>361950</xdr:rowOff>
                  </to>
                </anchor>
              </controlPr>
            </control>
          </mc:Choice>
        </mc:AlternateContent>
        <mc:AlternateContent xmlns:mc="http://schemas.openxmlformats.org/markup-compatibility/2006">
          <mc:Choice Requires="x14">
            <control shapeId="8269" r:id="rId30" name="Option Button 77">
              <controlPr defaultSize="0" autoFill="0" autoLine="0" autoPict="0">
                <anchor moveWithCells="1">
                  <from>
                    <xdr:col>4</xdr:col>
                    <xdr:colOff>114300</xdr:colOff>
                    <xdr:row>14</xdr:row>
                    <xdr:rowOff>133350</xdr:rowOff>
                  </from>
                  <to>
                    <xdr:col>4</xdr:col>
                    <xdr:colOff>317500</xdr:colOff>
                    <xdr:row>14</xdr:row>
                    <xdr:rowOff>355600</xdr:rowOff>
                  </to>
                </anchor>
              </controlPr>
            </control>
          </mc:Choice>
        </mc:AlternateContent>
        <mc:AlternateContent xmlns:mc="http://schemas.openxmlformats.org/markup-compatibility/2006">
          <mc:Choice Requires="x14">
            <control shapeId="8270" r:id="rId31" name="Group Box 78">
              <controlPr defaultSize="0" print="0" autoFill="0" autoPict="0">
                <anchor moveWithCells="1">
                  <from>
                    <xdr:col>2</xdr:col>
                    <xdr:colOff>0</xdr:colOff>
                    <xdr:row>15</xdr:row>
                    <xdr:rowOff>0</xdr:rowOff>
                  </from>
                  <to>
                    <xdr:col>5</xdr:col>
                    <xdr:colOff>0</xdr:colOff>
                    <xdr:row>16</xdr:row>
                    <xdr:rowOff>0</xdr:rowOff>
                  </to>
                </anchor>
              </controlPr>
            </control>
          </mc:Choice>
        </mc:AlternateContent>
        <mc:AlternateContent xmlns:mc="http://schemas.openxmlformats.org/markup-compatibility/2006">
          <mc:Choice Requires="x14">
            <control shapeId="8271" r:id="rId32" name="Option Button 79">
              <controlPr defaultSize="0" autoFill="0" autoLine="0" autoPict="0">
                <anchor moveWithCells="1">
                  <from>
                    <xdr:col>3</xdr:col>
                    <xdr:colOff>127000</xdr:colOff>
                    <xdr:row>15</xdr:row>
                    <xdr:rowOff>146050</xdr:rowOff>
                  </from>
                  <to>
                    <xdr:col>3</xdr:col>
                    <xdr:colOff>323850</xdr:colOff>
                    <xdr:row>15</xdr:row>
                    <xdr:rowOff>361950</xdr:rowOff>
                  </to>
                </anchor>
              </controlPr>
            </control>
          </mc:Choice>
        </mc:AlternateContent>
        <mc:AlternateContent xmlns:mc="http://schemas.openxmlformats.org/markup-compatibility/2006">
          <mc:Choice Requires="x14">
            <control shapeId="8272" r:id="rId33" name="Option Button 80">
              <controlPr defaultSize="0" autoFill="0" autoLine="0" autoPict="0">
                <anchor moveWithCells="1">
                  <from>
                    <xdr:col>4</xdr:col>
                    <xdr:colOff>114300</xdr:colOff>
                    <xdr:row>15</xdr:row>
                    <xdr:rowOff>133350</xdr:rowOff>
                  </from>
                  <to>
                    <xdr:col>4</xdr:col>
                    <xdr:colOff>317500</xdr:colOff>
                    <xdr:row>15</xdr:row>
                    <xdr:rowOff>355600</xdr:rowOff>
                  </to>
                </anchor>
              </controlPr>
            </control>
          </mc:Choice>
        </mc:AlternateContent>
        <mc:AlternateContent xmlns:mc="http://schemas.openxmlformats.org/markup-compatibility/2006">
          <mc:Choice Requires="x14">
            <control shapeId="8273" r:id="rId34" name="Group Box 81">
              <controlPr defaultSize="0" print="0" autoFill="0" autoPict="0">
                <anchor moveWithCells="1">
                  <from>
                    <xdr:col>2</xdr:col>
                    <xdr:colOff>0</xdr:colOff>
                    <xdr:row>16</xdr:row>
                    <xdr:rowOff>0</xdr:rowOff>
                  </from>
                  <to>
                    <xdr:col>5</xdr:col>
                    <xdr:colOff>0</xdr:colOff>
                    <xdr:row>17</xdr:row>
                    <xdr:rowOff>0</xdr:rowOff>
                  </to>
                </anchor>
              </controlPr>
            </control>
          </mc:Choice>
        </mc:AlternateContent>
        <mc:AlternateContent xmlns:mc="http://schemas.openxmlformats.org/markup-compatibility/2006">
          <mc:Choice Requires="x14">
            <control shapeId="8274" r:id="rId35" name="Option Button 82">
              <controlPr defaultSize="0" autoFill="0" autoLine="0" autoPict="0">
                <anchor moveWithCells="1">
                  <from>
                    <xdr:col>3</xdr:col>
                    <xdr:colOff>127000</xdr:colOff>
                    <xdr:row>16</xdr:row>
                    <xdr:rowOff>146050</xdr:rowOff>
                  </from>
                  <to>
                    <xdr:col>3</xdr:col>
                    <xdr:colOff>323850</xdr:colOff>
                    <xdr:row>16</xdr:row>
                    <xdr:rowOff>361950</xdr:rowOff>
                  </to>
                </anchor>
              </controlPr>
            </control>
          </mc:Choice>
        </mc:AlternateContent>
        <mc:AlternateContent xmlns:mc="http://schemas.openxmlformats.org/markup-compatibility/2006">
          <mc:Choice Requires="x14">
            <control shapeId="8275" r:id="rId36" name="Option Button 83">
              <controlPr defaultSize="0" autoFill="0" autoLine="0" autoPict="0">
                <anchor moveWithCells="1">
                  <from>
                    <xdr:col>4</xdr:col>
                    <xdr:colOff>114300</xdr:colOff>
                    <xdr:row>16</xdr:row>
                    <xdr:rowOff>133350</xdr:rowOff>
                  </from>
                  <to>
                    <xdr:col>4</xdr:col>
                    <xdr:colOff>317500</xdr:colOff>
                    <xdr:row>16</xdr:row>
                    <xdr:rowOff>355600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66CCFF"/>
  </sheetPr>
  <dimension ref="B2:I19"/>
  <sheetViews>
    <sheetView showGridLines="0" showRowColHeaders="0" zoomScaleNormal="100" workbookViewId="0">
      <selection activeCell="H4" sqref="H4"/>
    </sheetView>
  </sheetViews>
  <sheetFormatPr defaultColWidth="8.7265625" defaultRowHeight="11.5" x14ac:dyDescent="0.35"/>
  <cols>
    <col min="1" max="1" width="8.7265625" style="122"/>
    <col min="2" max="2" width="50.7265625" style="122" customWidth="1"/>
    <col min="3" max="5" width="6.1796875" style="122" customWidth="1"/>
    <col min="6" max="6" width="42" style="122" customWidth="1"/>
    <col min="7" max="7" width="41.81640625" style="122" customWidth="1"/>
    <col min="8" max="8" width="8.7265625" style="205"/>
    <col min="9" max="9" width="8.7265625" style="122" hidden="1" customWidth="1"/>
    <col min="10" max="16384" width="8.7265625" style="122"/>
  </cols>
  <sheetData>
    <row r="2" spans="2:9" ht="15" customHeight="1" x14ac:dyDescent="0.35">
      <c r="B2" s="236" t="s">
        <v>40</v>
      </c>
      <c r="C2" s="237"/>
      <c r="D2" s="237"/>
      <c r="E2" s="237"/>
      <c r="F2" s="237"/>
      <c r="G2" s="238"/>
    </row>
    <row r="3" spans="2:9" ht="15" customHeight="1" x14ac:dyDescent="0.35">
      <c r="B3" s="257" t="s">
        <v>43</v>
      </c>
      <c r="C3" s="258"/>
      <c r="D3" s="258"/>
      <c r="E3" s="258"/>
      <c r="F3" s="258"/>
      <c r="G3" s="259"/>
    </row>
    <row r="4" spans="2:9" ht="22.5" customHeight="1" x14ac:dyDescent="0.35">
      <c r="B4" s="260" t="s">
        <v>148</v>
      </c>
      <c r="C4" s="262" t="s">
        <v>149</v>
      </c>
      <c r="D4" s="263"/>
      <c r="E4" s="264"/>
      <c r="F4" s="265" t="s">
        <v>150</v>
      </c>
      <c r="G4" s="265" t="s">
        <v>151</v>
      </c>
    </row>
    <row r="5" spans="2:9" s="142" customFormat="1" ht="15" customHeight="1" x14ac:dyDescent="0.35">
      <c r="B5" s="261"/>
      <c r="C5" s="16" t="s">
        <v>152</v>
      </c>
      <c r="D5" s="16" t="s">
        <v>47</v>
      </c>
      <c r="E5" s="16" t="s">
        <v>48</v>
      </c>
      <c r="F5" s="266"/>
      <c r="G5" s="266"/>
      <c r="H5" s="215"/>
    </row>
    <row r="6" spans="2:9" ht="40" customHeight="1" x14ac:dyDescent="0.35">
      <c r="B6" s="5" t="s">
        <v>99</v>
      </c>
      <c r="C6" s="61"/>
      <c r="D6" s="61"/>
      <c r="E6" s="61"/>
      <c r="F6" s="39" t="s">
        <v>94</v>
      </c>
      <c r="G6" s="37"/>
      <c r="H6" s="108">
        <v>3</v>
      </c>
      <c r="I6" s="108"/>
    </row>
    <row r="7" spans="2:9" ht="40" customHeight="1" x14ac:dyDescent="0.35">
      <c r="B7" s="5" t="s">
        <v>100</v>
      </c>
      <c r="C7" s="61"/>
      <c r="D7" s="61"/>
      <c r="E7" s="61"/>
      <c r="F7" s="39" t="s">
        <v>95</v>
      </c>
      <c r="G7" s="37"/>
      <c r="H7" s="108">
        <v>3</v>
      </c>
      <c r="I7" s="108"/>
    </row>
    <row r="8" spans="2:9" ht="40" customHeight="1" x14ac:dyDescent="0.35">
      <c r="B8" s="5" t="s">
        <v>101</v>
      </c>
      <c r="C8" s="61"/>
      <c r="D8" s="61"/>
      <c r="E8" s="61"/>
      <c r="F8" s="39" t="s">
        <v>204</v>
      </c>
      <c r="G8" s="37" t="s">
        <v>96</v>
      </c>
      <c r="H8" s="108">
        <v>3</v>
      </c>
      <c r="I8" s="108"/>
    </row>
    <row r="9" spans="2:9" ht="40" customHeight="1" x14ac:dyDescent="0.35">
      <c r="B9" s="5" t="s">
        <v>102</v>
      </c>
      <c r="C9" s="61"/>
      <c r="D9" s="61"/>
      <c r="E9" s="61"/>
      <c r="F9" s="37" t="s">
        <v>105</v>
      </c>
      <c r="G9" s="37" t="s">
        <v>97</v>
      </c>
      <c r="H9" s="108">
        <v>3</v>
      </c>
      <c r="I9" s="108"/>
    </row>
    <row r="10" spans="2:9" ht="40" customHeight="1" x14ac:dyDescent="0.35">
      <c r="B10" s="5" t="s">
        <v>103</v>
      </c>
      <c r="C10" s="61"/>
      <c r="D10" s="61"/>
      <c r="E10" s="61"/>
      <c r="F10" s="37" t="s">
        <v>106</v>
      </c>
      <c r="G10" s="37" t="s">
        <v>98</v>
      </c>
      <c r="H10" s="108">
        <v>3</v>
      </c>
      <c r="I10" s="108"/>
    </row>
    <row r="11" spans="2:9" ht="40" customHeight="1" x14ac:dyDescent="0.35">
      <c r="B11" s="41" t="s">
        <v>104</v>
      </c>
      <c r="C11" s="61"/>
      <c r="D11" s="61"/>
      <c r="E11" s="61"/>
      <c r="F11" s="50" t="s">
        <v>107</v>
      </c>
      <c r="G11" s="50" t="s">
        <v>244</v>
      </c>
      <c r="H11" s="108">
        <v>3</v>
      </c>
      <c r="I11" s="108"/>
    </row>
    <row r="12" spans="2:9" s="126" customFormat="1" ht="7.5" customHeight="1" x14ac:dyDescent="0.35">
      <c r="B12" s="177"/>
      <c r="C12" s="170"/>
      <c r="D12" s="170"/>
      <c r="E12" s="170"/>
      <c r="F12" s="158"/>
      <c r="G12" s="178"/>
      <c r="H12" s="208"/>
      <c r="I12" s="109"/>
    </row>
    <row r="13" spans="2:9" s="126" customFormat="1" ht="30" customHeight="1" x14ac:dyDescent="0.35">
      <c r="B13" s="55" t="s">
        <v>46</v>
      </c>
      <c r="C13" s="249" t="str">
        <f>IF(I13&lt;1,"",IF(I13&lt;=1.5,"onvoldoende",IF(I13&gt;1.5,"voldoende")))</f>
        <v>voldoende</v>
      </c>
      <c r="D13" s="250"/>
      <c r="E13" s="251"/>
      <c r="F13" s="158"/>
      <c r="G13" s="140"/>
      <c r="H13" s="208"/>
      <c r="I13" s="110">
        <f>IF(H6=1,1,IF(H7=1,1,IF(H8=1,1,IF(H9=1,1,IF(H10=1,1,IF(H11=1,1,IF(AVERAGE(H6:H11)&gt;1,AVERAGE(H6:H11))))))))</f>
        <v>3</v>
      </c>
    </row>
    <row r="14" spans="2:9" ht="30" customHeight="1" x14ac:dyDescent="0.35">
      <c r="B14" s="57" t="s">
        <v>168</v>
      </c>
      <c r="C14" s="167" t="s">
        <v>173</v>
      </c>
      <c r="D14" s="167" t="s">
        <v>47</v>
      </c>
      <c r="E14" s="167" t="s">
        <v>48</v>
      </c>
      <c r="F14" s="73"/>
      <c r="G14" s="73"/>
      <c r="H14" s="203"/>
    </row>
    <row r="15" spans="2:9" ht="40" customHeight="1" x14ac:dyDescent="0.35">
      <c r="B15" s="37" t="s">
        <v>108</v>
      </c>
      <c r="C15" s="128" t="s">
        <v>57</v>
      </c>
      <c r="D15" s="61"/>
      <c r="E15" s="61"/>
      <c r="F15" s="80"/>
      <c r="G15" s="77"/>
      <c r="H15" s="108">
        <v>1</v>
      </c>
      <c r="I15" s="111">
        <f>IF(H15=1,0,IF(H15&gt;1,1))</f>
        <v>0</v>
      </c>
    </row>
    <row r="16" spans="2:9" ht="40" customHeight="1" x14ac:dyDescent="0.35">
      <c r="B16" s="37" t="s">
        <v>109</v>
      </c>
      <c r="C16" s="128" t="s">
        <v>57</v>
      </c>
      <c r="D16" s="61"/>
      <c r="E16" s="61"/>
      <c r="F16" s="79"/>
      <c r="G16" s="78"/>
      <c r="H16" s="108">
        <v>2</v>
      </c>
      <c r="I16" s="112">
        <f>IF(H16=1,0,IF(H16&gt;1,1))</f>
        <v>1</v>
      </c>
    </row>
    <row r="17" spans="2:9" ht="40" customHeight="1" x14ac:dyDescent="0.35">
      <c r="B17" s="50"/>
      <c r="C17" s="128" t="s">
        <v>57</v>
      </c>
      <c r="D17" s="61"/>
      <c r="E17" s="61"/>
      <c r="F17" s="82"/>
      <c r="G17" s="83"/>
      <c r="H17" s="108"/>
      <c r="I17" s="112" t="b">
        <f>IF(H17=1,0,IF(H17&gt;1,1))</f>
        <v>0</v>
      </c>
    </row>
    <row r="18" spans="2:9" s="126" customFormat="1" ht="7.5" customHeight="1" x14ac:dyDescent="0.25">
      <c r="B18" s="171"/>
      <c r="C18" s="170"/>
      <c r="D18" s="170"/>
      <c r="E18" s="170"/>
      <c r="F18" s="171"/>
      <c r="G18" s="171"/>
      <c r="H18" s="208"/>
      <c r="I18" s="114"/>
    </row>
    <row r="19" spans="2:9" s="126" customFormat="1" ht="30" customHeight="1" x14ac:dyDescent="0.25">
      <c r="B19" s="84" t="s">
        <v>169</v>
      </c>
      <c r="C19" s="270" t="str">
        <f>IF(I13&lt;1,"",IF(I13&lt;=1.5,"onvoldoende",IF(I19=I13,"voldoende",IF(I19&gt;I13,"goed"))))</f>
        <v>goed</v>
      </c>
      <c r="D19" s="270"/>
      <c r="E19" s="270"/>
      <c r="F19" s="271"/>
      <c r="G19" s="271"/>
      <c r="H19" s="208"/>
      <c r="I19" s="115">
        <f>I13+I15+I16+I17</f>
        <v>4</v>
      </c>
    </row>
  </sheetData>
  <sheetProtection algorithmName="SHA-512" hashValue="CjwrNZzXzLaChM93Dj9sfuEiyJMVOp4UTZFcu6sglFHujsQFGVRBjC2h9i/0L3z6FgjsNXHJxMionCYk4us3Dg==" saltValue="npsIOWP41dawvdu9Iw5E0Q==" spinCount="100000" sheet="1" objects="1" scenarios="1"/>
  <mergeCells count="9">
    <mergeCell ref="C13:E13"/>
    <mergeCell ref="C19:E19"/>
    <mergeCell ref="B2:G2"/>
    <mergeCell ref="B3:G3"/>
    <mergeCell ref="B4:B5"/>
    <mergeCell ref="C4:E4"/>
    <mergeCell ref="F4:F5"/>
    <mergeCell ref="G4:G5"/>
    <mergeCell ref="F19:G19"/>
  </mergeCells>
  <conditionalFormatting sqref="C12">
    <cfRule type="expression" dxfId="316" priority="41">
      <formula>H12=1</formula>
    </cfRule>
  </conditionalFormatting>
  <conditionalFormatting sqref="D12">
    <cfRule type="expression" dxfId="315" priority="40">
      <formula>H12=2</formula>
    </cfRule>
  </conditionalFormatting>
  <conditionalFormatting sqref="E12">
    <cfRule type="expression" dxfId="314" priority="39">
      <formula>H12=3</formula>
    </cfRule>
  </conditionalFormatting>
  <conditionalFormatting sqref="C13">
    <cfRule type="expression" dxfId="313" priority="25">
      <formula>I13&lt;=1.5</formula>
    </cfRule>
    <cfRule type="expression" dxfId="312" priority="26">
      <formula>I13&gt;1.5</formula>
    </cfRule>
  </conditionalFormatting>
  <conditionalFormatting sqref="C18">
    <cfRule type="expression" dxfId="311" priority="30">
      <formula>H18=1</formula>
    </cfRule>
  </conditionalFormatting>
  <conditionalFormatting sqref="D18">
    <cfRule type="expression" dxfId="310" priority="29">
      <formula>H18=1</formula>
    </cfRule>
  </conditionalFormatting>
  <conditionalFormatting sqref="E18">
    <cfRule type="expression" dxfId="309" priority="28">
      <formula>H18=2</formula>
    </cfRule>
  </conditionalFormatting>
  <conditionalFormatting sqref="C19">
    <cfRule type="expression" dxfId="308" priority="34">
      <formula>I13&lt;=1.5</formula>
    </cfRule>
    <cfRule type="expression" dxfId="307" priority="38">
      <formula>I13&gt;1.5</formula>
    </cfRule>
  </conditionalFormatting>
  <conditionalFormatting sqref="C19:E19">
    <cfRule type="expression" dxfId="306" priority="35">
      <formula>I19=I13+3</formula>
    </cfRule>
    <cfRule type="expression" dxfId="305" priority="36">
      <formula>I19=I13+2</formula>
    </cfRule>
    <cfRule type="expression" dxfId="304" priority="37">
      <formula>I19=I13+1</formula>
    </cfRule>
  </conditionalFormatting>
  <conditionalFormatting sqref="D15">
    <cfRule type="expression" dxfId="303" priority="24">
      <formula>H15=1</formula>
    </cfRule>
  </conditionalFormatting>
  <conditionalFormatting sqref="E15">
    <cfRule type="expression" dxfId="302" priority="23">
      <formula>H15=2</formula>
    </cfRule>
  </conditionalFormatting>
  <conditionalFormatting sqref="D16">
    <cfRule type="expression" dxfId="301" priority="22">
      <formula>H16=1</formula>
    </cfRule>
  </conditionalFormatting>
  <conditionalFormatting sqref="E16">
    <cfRule type="expression" dxfId="300" priority="21">
      <formula>H16=2</formula>
    </cfRule>
  </conditionalFormatting>
  <conditionalFormatting sqref="D17">
    <cfRule type="expression" dxfId="299" priority="20">
      <formula>H17=1</formula>
    </cfRule>
  </conditionalFormatting>
  <conditionalFormatting sqref="E17">
    <cfRule type="expression" dxfId="298" priority="19">
      <formula>H17=2</formula>
    </cfRule>
  </conditionalFormatting>
  <conditionalFormatting sqref="C6">
    <cfRule type="expression" dxfId="297" priority="18">
      <formula>H6=1</formula>
    </cfRule>
  </conditionalFormatting>
  <conditionalFormatting sqref="D6">
    <cfRule type="expression" dxfId="296" priority="17">
      <formula>H6=2</formula>
    </cfRule>
  </conditionalFormatting>
  <conditionalFormatting sqref="E6">
    <cfRule type="expression" dxfId="295" priority="16">
      <formula>H6=3</formula>
    </cfRule>
  </conditionalFormatting>
  <conditionalFormatting sqref="C7">
    <cfRule type="expression" dxfId="294" priority="15">
      <formula>H7=1</formula>
    </cfRule>
  </conditionalFormatting>
  <conditionalFormatting sqref="D7">
    <cfRule type="expression" dxfId="293" priority="14">
      <formula>H7=2</formula>
    </cfRule>
  </conditionalFormatting>
  <conditionalFormatting sqref="E7">
    <cfRule type="expression" dxfId="292" priority="13">
      <formula>H7=3</formula>
    </cfRule>
  </conditionalFormatting>
  <conditionalFormatting sqref="C8">
    <cfRule type="expression" dxfId="291" priority="12">
      <formula>H8=1</formula>
    </cfRule>
  </conditionalFormatting>
  <conditionalFormatting sqref="D8">
    <cfRule type="expression" dxfId="290" priority="11">
      <formula>H8=2</formula>
    </cfRule>
  </conditionalFormatting>
  <conditionalFormatting sqref="E8">
    <cfRule type="expression" dxfId="289" priority="10">
      <formula>H8=3</formula>
    </cfRule>
  </conditionalFormatting>
  <conditionalFormatting sqref="C9">
    <cfRule type="expression" dxfId="288" priority="9">
      <formula>H9=1</formula>
    </cfRule>
  </conditionalFormatting>
  <conditionalFormatting sqref="D9">
    <cfRule type="expression" dxfId="287" priority="8">
      <formula>H9=2</formula>
    </cfRule>
  </conditionalFormatting>
  <conditionalFormatting sqref="E9">
    <cfRule type="expression" dxfId="286" priority="7">
      <formula>H9=3</formula>
    </cfRule>
  </conditionalFormatting>
  <conditionalFormatting sqref="C10">
    <cfRule type="expression" dxfId="285" priority="6">
      <formula>H10=1</formula>
    </cfRule>
  </conditionalFormatting>
  <conditionalFormatting sqref="D10">
    <cfRule type="expression" dxfId="284" priority="5">
      <formula>H10=2</formula>
    </cfRule>
  </conditionalFormatting>
  <conditionalFormatting sqref="E10">
    <cfRule type="expression" dxfId="283" priority="4">
      <formula>H10=3</formula>
    </cfRule>
  </conditionalFormatting>
  <conditionalFormatting sqref="C11">
    <cfRule type="expression" dxfId="282" priority="3">
      <formula>H11=1</formula>
    </cfRule>
  </conditionalFormatting>
  <conditionalFormatting sqref="D11">
    <cfRule type="expression" dxfId="281" priority="2">
      <formula>H11=2</formula>
    </cfRule>
  </conditionalFormatting>
  <conditionalFormatting sqref="E11">
    <cfRule type="expression" dxfId="280" priority="1">
      <formula>H11=3</formula>
    </cfRule>
  </conditionalFormatting>
  <pageMargins left="0.70866141732283472" right="0.70866141732283472" top="0.74803149606299213" bottom="0.74803149606299213" header="0.31496062992125984" footer="0.31496062992125984"/>
  <pageSetup paperSize="9" scale="86"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302" r:id="rId4" name="Group Box 62">
              <controlPr defaultSize="0" print="0" autoFill="0" autoPict="0">
                <anchor moveWithCells="1">
                  <from>
                    <xdr:col>2</xdr:col>
                    <xdr:colOff>0</xdr:colOff>
                    <xdr:row>14</xdr:row>
                    <xdr:rowOff>0</xdr:rowOff>
                  </from>
                  <to>
                    <xdr:col>5</xdr:col>
                    <xdr:colOff>0</xdr:colOff>
                    <xdr:row>15</xdr:row>
                    <xdr:rowOff>0</xdr:rowOff>
                  </to>
                </anchor>
              </controlPr>
            </control>
          </mc:Choice>
        </mc:AlternateContent>
        <mc:AlternateContent xmlns:mc="http://schemas.openxmlformats.org/markup-compatibility/2006">
          <mc:Choice Requires="x14">
            <control shapeId="10303" r:id="rId5" name="Option Button 63">
              <controlPr defaultSize="0" autoFill="0" autoLine="0" autoPict="0">
                <anchor moveWithCells="1">
                  <from>
                    <xdr:col>3</xdr:col>
                    <xdr:colOff>127000</xdr:colOff>
                    <xdr:row>14</xdr:row>
                    <xdr:rowOff>146050</xdr:rowOff>
                  </from>
                  <to>
                    <xdr:col>3</xdr:col>
                    <xdr:colOff>323850</xdr:colOff>
                    <xdr:row>14</xdr:row>
                    <xdr:rowOff>361950</xdr:rowOff>
                  </to>
                </anchor>
              </controlPr>
            </control>
          </mc:Choice>
        </mc:AlternateContent>
        <mc:AlternateContent xmlns:mc="http://schemas.openxmlformats.org/markup-compatibility/2006">
          <mc:Choice Requires="x14">
            <control shapeId="10304" r:id="rId6" name="Option Button 64">
              <controlPr defaultSize="0" autoFill="0" autoLine="0" autoPict="0">
                <anchor moveWithCells="1">
                  <from>
                    <xdr:col>4</xdr:col>
                    <xdr:colOff>114300</xdr:colOff>
                    <xdr:row>14</xdr:row>
                    <xdr:rowOff>133350</xdr:rowOff>
                  </from>
                  <to>
                    <xdr:col>4</xdr:col>
                    <xdr:colOff>317500</xdr:colOff>
                    <xdr:row>14</xdr:row>
                    <xdr:rowOff>355600</xdr:rowOff>
                  </to>
                </anchor>
              </controlPr>
            </control>
          </mc:Choice>
        </mc:AlternateContent>
        <mc:AlternateContent xmlns:mc="http://schemas.openxmlformats.org/markup-compatibility/2006">
          <mc:Choice Requires="x14">
            <control shapeId="10305" r:id="rId7" name="Group Box 65">
              <controlPr defaultSize="0" print="0" autoFill="0" autoPict="0">
                <anchor moveWithCells="1">
                  <from>
                    <xdr:col>2</xdr:col>
                    <xdr:colOff>0</xdr:colOff>
                    <xdr:row>15</xdr:row>
                    <xdr:rowOff>0</xdr:rowOff>
                  </from>
                  <to>
                    <xdr:col>5</xdr:col>
                    <xdr:colOff>0</xdr:colOff>
                    <xdr:row>16</xdr:row>
                    <xdr:rowOff>0</xdr:rowOff>
                  </to>
                </anchor>
              </controlPr>
            </control>
          </mc:Choice>
        </mc:AlternateContent>
        <mc:AlternateContent xmlns:mc="http://schemas.openxmlformats.org/markup-compatibility/2006">
          <mc:Choice Requires="x14">
            <control shapeId="10306" r:id="rId8" name="Option Button 66">
              <controlPr defaultSize="0" autoFill="0" autoLine="0" autoPict="0">
                <anchor moveWithCells="1">
                  <from>
                    <xdr:col>3</xdr:col>
                    <xdr:colOff>127000</xdr:colOff>
                    <xdr:row>15</xdr:row>
                    <xdr:rowOff>146050</xdr:rowOff>
                  </from>
                  <to>
                    <xdr:col>3</xdr:col>
                    <xdr:colOff>323850</xdr:colOff>
                    <xdr:row>15</xdr:row>
                    <xdr:rowOff>361950</xdr:rowOff>
                  </to>
                </anchor>
              </controlPr>
            </control>
          </mc:Choice>
        </mc:AlternateContent>
        <mc:AlternateContent xmlns:mc="http://schemas.openxmlformats.org/markup-compatibility/2006">
          <mc:Choice Requires="x14">
            <control shapeId="10307" r:id="rId9" name="Option Button 67">
              <controlPr defaultSize="0" autoFill="0" autoLine="0" autoPict="0">
                <anchor moveWithCells="1">
                  <from>
                    <xdr:col>4</xdr:col>
                    <xdr:colOff>114300</xdr:colOff>
                    <xdr:row>15</xdr:row>
                    <xdr:rowOff>133350</xdr:rowOff>
                  </from>
                  <to>
                    <xdr:col>4</xdr:col>
                    <xdr:colOff>317500</xdr:colOff>
                    <xdr:row>15</xdr:row>
                    <xdr:rowOff>355600</xdr:rowOff>
                  </to>
                </anchor>
              </controlPr>
            </control>
          </mc:Choice>
        </mc:AlternateContent>
        <mc:AlternateContent xmlns:mc="http://schemas.openxmlformats.org/markup-compatibility/2006">
          <mc:Choice Requires="x14">
            <control shapeId="10308" r:id="rId10" name="Group Box 68">
              <controlPr defaultSize="0" print="0" autoFill="0" autoPict="0">
                <anchor moveWithCells="1">
                  <from>
                    <xdr:col>2</xdr:col>
                    <xdr:colOff>0</xdr:colOff>
                    <xdr:row>16</xdr:row>
                    <xdr:rowOff>0</xdr:rowOff>
                  </from>
                  <to>
                    <xdr:col>5</xdr:col>
                    <xdr:colOff>0</xdr:colOff>
                    <xdr:row>17</xdr:row>
                    <xdr:rowOff>0</xdr:rowOff>
                  </to>
                </anchor>
              </controlPr>
            </control>
          </mc:Choice>
        </mc:AlternateContent>
        <mc:AlternateContent xmlns:mc="http://schemas.openxmlformats.org/markup-compatibility/2006">
          <mc:Choice Requires="x14">
            <control shapeId="10309" r:id="rId11" name="Option Button 69">
              <controlPr defaultSize="0" autoFill="0" autoLine="0" autoPict="0">
                <anchor moveWithCells="1">
                  <from>
                    <xdr:col>3</xdr:col>
                    <xdr:colOff>127000</xdr:colOff>
                    <xdr:row>16</xdr:row>
                    <xdr:rowOff>146050</xdr:rowOff>
                  </from>
                  <to>
                    <xdr:col>3</xdr:col>
                    <xdr:colOff>323850</xdr:colOff>
                    <xdr:row>16</xdr:row>
                    <xdr:rowOff>361950</xdr:rowOff>
                  </to>
                </anchor>
              </controlPr>
            </control>
          </mc:Choice>
        </mc:AlternateContent>
        <mc:AlternateContent xmlns:mc="http://schemas.openxmlformats.org/markup-compatibility/2006">
          <mc:Choice Requires="x14">
            <control shapeId="10310" r:id="rId12" name="Option Button 70">
              <controlPr defaultSize="0" autoFill="0" autoLine="0" autoPict="0">
                <anchor moveWithCells="1">
                  <from>
                    <xdr:col>4</xdr:col>
                    <xdr:colOff>114300</xdr:colOff>
                    <xdr:row>16</xdr:row>
                    <xdr:rowOff>133350</xdr:rowOff>
                  </from>
                  <to>
                    <xdr:col>4</xdr:col>
                    <xdr:colOff>317500</xdr:colOff>
                    <xdr:row>16</xdr:row>
                    <xdr:rowOff>355600</xdr:rowOff>
                  </to>
                </anchor>
              </controlPr>
            </control>
          </mc:Choice>
        </mc:AlternateContent>
        <mc:AlternateContent xmlns:mc="http://schemas.openxmlformats.org/markup-compatibility/2006">
          <mc:Choice Requires="x14">
            <control shapeId="10311" r:id="rId13" name="Group Box 71">
              <controlPr defaultSize="0" print="0" autoFill="0" autoPict="0">
                <anchor moveWithCells="1">
                  <from>
                    <xdr:col>2</xdr:col>
                    <xdr:colOff>0</xdr:colOff>
                    <xdr:row>5</xdr:row>
                    <xdr:rowOff>0</xdr:rowOff>
                  </from>
                  <to>
                    <xdr:col>5</xdr:col>
                    <xdr:colOff>0</xdr:colOff>
                    <xdr:row>6</xdr:row>
                    <xdr:rowOff>0</xdr:rowOff>
                  </to>
                </anchor>
              </controlPr>
            </control>
          </mc:Choice>
        </mc:AlternateContent>
        <mc:AlternateContent xmlns:mc="http://schemas.openxmlformats.org/markup-compatibility/2006">
          <mc:Choice Requires="x14">
            <control shapeId="10312" r:id="rId14" name="Option Button 72">
              <controlPr defaultSize="0" autoFill="0" autoLine="0" autoPict="0">
                <anchor moveWithCells="1">
                  <from>
                    <xdr:col>2</xdr:col>
                    <xdr:colOff>127000</xdr:colOff>
                    <xdr:row>5</xdr:row>
                    <xdr:rowOff>146050</xdr:rowOff>
                  </from>
                  <to>
                    <xdr:col>2</xdr:col>
                    <xdr:colOff>317500</xdr:colOff>
                    <xdr:row>5</xdr:row>
                    <xdr:rowOff>361950</xdr:rowOff>
                  </to>
                </anchor>
              </controlPr>
            </control>
          </mc:Choice>
        </mc:AlternateContent>
        <mc:AlternateContent xmlns:mc="http://schemas.openxmlformats.org/markup-compatibility/2006">
          <mc:Choice Requires="x14">
            <control shapeId="10313" r:id="rId15" name="Option Button 73">
              <controlPr defaultSize="0" autoFill="0" autoLine="0" autoPict="0">
                <anchor moveWithCells="1">
                  <from>
                    <xdr:col>3</xdr:col>
                    <xdr:colOff>107950</xdr:colOff>
                    <xdr:row>5</xdr:row>
                    <xdr:rowOff>146050</xdr:rowOff>
                  </from>
                  <to>
                    <xdr:col>3</xdr:col>
                    <xdr:colOff>304800</xdr:colOff>
                    <xdr:row>5</xdr:row>
                    <xdr:rowOff>361950</xdr:rowOff>
                  </to>
                </anchor>
              </controlPr>
            </control>
          </mc:Choice>
        </mc:AlternateContent>
        <mc:AlternateContent xmlns:mc="http://schemas.openxmlformats.org/markup-compatibility/2006">
          <mc:Choice Requires="x14">
            <control shapeId="10314" r:id="rId16" name="Option Button 74">
              <controlPr defaultSize="0" autoFill="0" autoLine="0" autoPict="0">
                <anchor moveWithCells="1">
                  <from>
                    <xdr:col>4</xdr:col>
                    <xdr:colOff>114300</xdr:colOff>
                    <xdr:row>5</xdr:row>
                    <xdr:rowOff>146050</xdr:rowOff>
                  </from>
                  <to>
                    <xdr:col>4</xdr:col>
                    <xdr:colOff>317500</xdr:colOff>
                    <xdr:row>5</xdr:row>
                    <xdr:rowOff>374650</xdr:rowOff>
                  </to>
                </anchor>
              </controlPr>
            </control>
          </mc:Choice>
        </mc:AlternateContent>
        <mc:AlternateContent xmlns:mc="http://schemas.openxmlformats.org/markup-compatibility/2006">
          <mc:Choice Requires="x14">
            <control shapeId="10315" r:id="rId17" name="Group Box 75">
              <controlPr defaultSize="0" print="0" autoFill="0" autoPict="0">
                <anchor moveWithCells="1">
                  <from>
                    <xdr:col>2</xdr:col>
                    <xdr:colOff>0</xdr:colOff>
                    <xdr:row>6</xdr:row>
                    <xdr:rowOff>0</xdr:rowOff>
                  </from>
                  <to>
                    <xdr:col>5</xdr:col>
                    <xdr:colOff>0</xdr:colOff>
                    <xdr:row>7</xdr:row>
                    <xdr:rowOff>0</xdr:rowOff>
                  </to>
                </anchor>
              </controlPr>
            </control>
          </mc:Choice>
        </mc:AlternateContent>
        <mc:AlternateContent xmlns:mc="http://schemas.openxmlformats.org/markup-compatibility/2006">
          <mc:Choice Requires="x14">
            <control shapeId="10316" r:id="rId18" name="Option Button 76">
              <controlPr defaultSize="0" autoFill="0" autoLine="0" autoPict="0">
                <anchor moveWithCells="1">
                  <from>
                    <xdr:col>2</xdr:col>
                    <xdr:colOff>127000</xdr:colOff>
                    <xdr:row>6</xdr:row>
                    <xdr:rowOff>146050</xdr:rowOff>
                  </from>
                  <to>
                    <xdr:col>2</xdr:col>
                    <xdr:colOff>317500</xdr:colOff>
                    <xdr:row>6</xdr:row>
                    <xdr:rowOff>361950</xdr:rowOff>
                  </to>
                </anchor>
              </controlPr>
            </control>
          </mc:Choice>
        </mc:AlternateContent>
        <mc:AlternateContent xmlns:mc="http://schemas.openxmlformats.org/markup-compatibility/2006">
          <mc:Choice Requires="x14">
            <control shapeId="10317" r:id="rId19" name="Option Button 77">
              <controlPr defaultSize="0" autoFill="0" autoLine="0" autoPict="0">
                <anchor moveWithCells="1">
                  <from>
                    <xdr:col>3</xdr:col>
                    <xdr:colOff>107950</xdr:colOff>
                    <xdr:row>6</xdr:row>
                    <xdr:rowOff>146050</xdr:rowOff>
                  </from>
                  <to>
                    <xdr:col>3</xdr:col>
                    <xdr:colOff>304800</xdr:colOff>
                    <xdr:row>6</xdr:row>
                    <xdr:rowOff>361950</xdr:rowOff>
                  </to>
                </anchor>
              </controlPr>
            </control>
          </mc:Choice>
        </mc:AlternateContent>
        <mc:AlternateContent xmlns:mc="http://schemas.openxmlformats.org/markup-compatibility/2006">
          <mc:Choice Requires="x14">
            <control shapeId="10318" r:id="rId20" name="Option Button 78">
              <controlPr defaultSize="0" autoFill="0" autoLine="0" autoPict="0">
                <anchor moveWithCells="1">
                  <from>
                    <xdr:col>4</xdr:col>
                    <xdr:colOff>114300</xdr:colOff>
                    <xdr:row>6</xdr:row>
                    <xdr:rowOff>146050</xdr:rowOff>
                  </from>
                  <to>
                    <xdr:col>4</xdr:col>
                    <xdr:colOff>317500</xdr:colOff>
                    <xdr:row>6</xdr:row>
                    <xdr:rowOff>374650</xdr:rowOff>
                  </to>
                </anchor>
              </controlPr>
            </control>
          </mc:Choice>
        </mc:AlternateContent>
        <mc:AlternateContent xmlns:mc="http://schemas.openxmlformats.org/markup-compatibility/2006">
          <mc:Choice Requires="x14">
            <control shapeId="10319" r:id="rId21" name="Group Box 79">
              <controlPr defaultSize="0" print="0" autoFill="0" autoPict="0">
                <anchor moveWithCells="1">
                  <from>
                    <xdr:col>2</xdr:col>
                    <xdr:colOff>0</xdr:colOff>
                    <xdr:row>7</xdr:row>
                    <xdr:rowOff>0</xdr:rowOff>
                  </from>
                  <to>
                    <xdr:col>5</xdr:col>
                    <xdr:colOff>0</xdr:colOff>
                    <xdr:row>8</xdr:row>
                    <xdr:rowOff>0</xdr:rowOff>
                  </to>
                </anchor>
              </controlPr>
            </control>
          </mc:Choice>
        </mc:AlternateContent>
        <mc:AlternateContent xmlns:mc="http://schemas.openxmlformats.org/markup-compatibility/2006">
          <mc:Choice Requires="x14">
            <control shapeId="10320" r:id="rId22" name="Option Button 80">
              <controlPr defaultSize="0" autoFill="0" autoLine="0" autoPict="0">
                <anchor moveWithCells="1">
                  <from>
                    <xdr:col>2</xdr:col>
                    <xdr:colOff>127000</xdr:colOff>
                    <xdr:row>7</xdr:row>
                    <xdr:rowOff>146050</xdr:rowOff>
                  </from>
                  <to>
                    <xdr:col>2</xdr:col>
                    <xdr:colOff>317500</xdr:colOff>
                    <xdr:row>7</xdr:row>
                    <xdr:rowOff>361950</xdr:rowOff>
                  </to>
                </anchor>
              </controlPr>
            </control>
          </mc:Choice>
        </mc:AlternateContent>
        <mc:AlternateContent xmlns:mc="http://schemas.openxmlformats.org/markup-compatibility/2006">
          <mc:Choice Requires="x14">
            <control shapeId="10321" r:id="rId23" name="Option Button 81">
              <controlPr defaultSize="0" autoFill="0" autoLine="0" autoPict="0">
                <anchor moveWithCells="1">
                  <from>
                    <xdr:col>3</xdr:col>
                    <xdr:colOff>107950</xdr:colOff>
                    <xdr:row>7</xdr:row>
                    <xdr:rowOff>146050</xdr:rowOff>
                  </from>
                  <to>
                    <xdr:col>3</xdr:col>
                    <xdr:colOff>304800</xdr:colOff>
                    <xdr:row>7</xdr:row>
                    <xdr:rowOff>361950</xdr:rowOff>
                  </to>
                </anchor>
              </controlPr>
            </control>
          </mc:Choice>
        </mc:AlternateContent>
        <mc:AlternateContent xmlns:mc="http://schemas.openxmlformats.org/markup-compatibility/2006">
          <mc:Choice Requires="x14">
            <control shapeId="10322" r:id="rId24" name="Option Button 82">
              <controlPr defaultSize="0" autoFill="0" autoLine="0" autoPict="0">
                <anchor moveWithCells="1">
                  <from>
                    <xdr:col>4</xdr:col>
                    <xdr:colOff>114300</xdr:colOff>
                    <xdr:row>7</xdr:row>
                    <xdr:rowOff>146050</xdr:rowOff>
                  </from>
                  <to>
                    <xdr:col>4</xdr:col>
                    <xdr:colOff>317500</xdr:colOff>
                    <xdr:row>7</xdr:row>
                    <xdr:rowOff>374650</xdr:rowOff>
                  </to>
                </anchor>
              </controlPr>
            </control>
          </mc:Choice>
        </mc:AlternateContent>
        <mc:AlternateContent xmlns:mc="http://schemas.openxmlformats.org/markup-compatibility/2006">
          <mc:Choice Requires="x14">
            <control shapeId="10323" r:id="rId25" name="Group Box 83">
              <controlPr defaultSize="0" print="0" autoFill="0" autoPict="0">
                <anchor moveWithCells="1">
                  <from>
                    <xdr:col>2</xdr:col>
                    <xdr:colOff>0</xdr:colOff>
                    <xdr:row>8</xdr:row>
                    <xdr:rowOff>0</xdr:rowOff>
                  </from>
                  <to>
                    <xdr:col>5</xdr:col>
                    <xdr:colOff>0</xdr:colOff>
                    <xdr:row>9</xdr:row>
                    <xdr:rowOff>0</xdr:rowOff>
                  </to>
                </anchor>
              </controlPr>
            </control>
          </mc:Choice>
        </mc:AlternateContent>
        <mc:AlternateContent xmlns:mc="http://schemas.openxmlformats.org/markup-compatibility/2006">
          <mc:Choice Requires="x14">
            <control shapeId="10324" r:id="rId26" name="Option Button 84">
              <controlPr defaultSize="0" autoFill="0" autoLine="0" autoPict="0">
                <anchor moveWithCells="1">
                  <from>
                    <xdr:col>2</xdr:col>
                    <xdr:colOff>127000</xdr:colOff>
                    <xdr:row>8</xdr:row>
                    <xdr:rowOff>146050</xdr:rowOff>
                  </from>
                  <to>
                    <xdr:col>2</xdr:col>
                    <xdr:colOff>317500</xdr:colOff>
                    <xdr:row>8</xdr:row>
                    <xdr:rowOff>361950</xdr:rowOff>
                  </to>
                </anchor>
              </controlPr>
            </control>
          </mc:Choice>
        </mc:AlternateContent>
        <mc:AlternateContent xmlns:mc="http://schemas.openxmlformats.org/markup-compatibility/2006">
          <mc:Choice Requires="x14">
            <control shapeId="10325" r:id="rId27" name="Option Button 85">
              <controlPr defaultSize="0" autoFill="0" autoLine="0" autoPict="0">
                <anchor moveWithCells="1">
                  <from>
                    <xdr:col>3</xdr:col>
                    <xdr:colOff>107950</xdr:colOff>
                    <xdr:row>8</xdr:row>
                    <xdr:rowOff>146050</xdr:rowOff>
                  </from>
                  <to>
                    <xdr:col>3</xdr:col>
                    <xdr:colOff>304800</xdr:colOff>
                    <xdr:row>8</xdr:row>
                    <xdr:rowOff>361950</xdr:rowOff>
                  </to>
                </anchor>
              </controlPr>
            </control>
          </mc:Choice>
        </mc:AlternateContent>
        <mc:AlternateContent xmlns:mc="http://schemas.openxmlformats.org/markup-compatibility/2006">
          <mc:Choice Requires="x14">
            <control shapeId="10326" r:id="rId28" name="Option Button 86">
              <controlPr defaultSize="0" autoFill="0" autoLine="0" autoPict="0">
                <anchor moveWithCells="1">
                  <from>
                    <xdr:col>4</xdr:col>
                    <xdr:colOff>114300</xdr:colOff>
                    <xdr:row>8</xdr:row>
                    <xdr:rowOff>146050</xdr:rowOff>
                  </from>
                  <to>
                    <xdr:col>4</xdr:col>
                    <xdr:colOff>317500</xdr:colOff>
                    <xdr:row>8</xdr:row>
                    <xdr:rowOff>374650</xdr:rowOff>
                  </to>
                </anchor>
              </controlPr>
            </control>
          </mc:Choice>
        </mc:AlternateContent>
        <mc:AlternateContent xmlns:mc="http://schemas.openxmlformats.org/markup-compatibility/2006">
          <mc:Choice Requires="x14">
            <control shapeId="10327" r:id="rId29" name="Group Box 87">
              <controlPr defaultSize="0" print="0" autoFill="0" autoPict="0">
                <anchor moveWithCells="1">
                  <from>
                    <xdr:col>2</xdr:col>
                    <xdr:colOff>0</xdr:colOff>
                    <xdr:row>9</xdr:row>
                    <xdr:rowOff>0</xdr:rowOff>
                  </from>
                  <to>
                    <xdr:col>5</xdr:col>
                    <xdr:colOff>0</xdr:colOff>
                    <xdr:row>10</xdr:row>
                    <xdr:rowOff>0</xdr:rowOff>
                  </to>
                </anchor>
              </controlPr>
            </control>
          </mc:Choice>
        </mc:AlternateContent>
        <mc:AlternateContent xmlns:mc="http://schemas.openxmlformats.org/markup-compatibility/2006">
          <mc:Choice Requires="x14">
            <control shapeId="10328" r:id="rId30" name="Option Button 88">
              <controlPr defaultSize="0" autoFill="0" autoLine="0" autoPict="0">
                <anchor moveWithCells="1">
                  <from>
                    <xdr:col>2</xdr:col>
                    <xdr:colOff>127000</xdr:colOff>
                    <xdr:row>9</xdr:row>
                    <xdr:rowOff>146050</xdr:rowOff>
                  </from>
                  <to>
                    <xdr:col>2</xdr:col>
                    <xdr:colOff>317500</xdr:colOff>
                    <xdr:row>9</xdr:row>
                    <xdr:rowOff>361950</xdr:rowOff>
                  </to>
                </anchor>
              </controlPr>
            </control>
          </mc:Choice>
        </mc:AlternateContent>
        <mc:AlternateContent xmlns:mc="http://schemas.openxmlformats.org/markup-compatibility/2006">
          <mc:Choice Requires="x14">
            <control shapeId="10329" r:id="rId31" name="Option Button 89">
              <controlPr defaultSize="0" autoFill="0" autoLine="0" autoPict="0">
                <anchor moveWithCells="1">
                  <from>
                    <xdr:col>3</xdr:col>
                    <xdr:colOff>107950</xdr:colOff>
                    <xdr:row>9</xdr:row>
                    <xdr:rowOff>146050</xdr:rowOff>
                  </from>
                  <to>
                    <xdr:col>3</xdr:col>
                    <xdr:colOff>304800</xdr:colOff>
                    <xdr:row>9</xdr:row>
                    <xdr:rowOff>361950</xdr:rowOff>
                  </to>
                </anchor>
              </controlPr>
            </control>
          </mc:Choice>
        </mc:AlternateContent>
        <mc:AlternateContent xmlns:mc="http://schemas.openxmlformats.org/markup-compatibility/2006">
          <mc:Choice Requires="x14">
            <control shapeId="10330" r:id="rId32" name="Option Button 90">
              <controlPr defaultSize="0" autoFill="0" autoLine="0" autoPict="0">
                <anchor moveWithCells="1">
                  <from>
                    <xdr:col>4</xdr:col>
                    <xdr:colOff>114300</xdr:colOff>
                    <xdr:row>9</xdr:row>
                    <xdr:rowOff>146050</xdr:rowOff>
                  </from>
                  <to>
                    <xdr:col>4</xdr:col>
                    <xdr:colOff>317500</xdr:colOff>
                    <xdr:row>9</xdr:row>
                    <xdr:rowOff>374650</xdr:rowOff>
                  </to>
                </anchor>
              </controlPr>
            </control>
          </mc:Choice>
        </mc:AlternateContent>
        <mc:AlternateContent xmlns:mc="http://schemas.openxmlformats.org/markup-compatibility/2006">
          <mc:Choice Requires="x14">
            <control shapeId="10331" r:id="rId33" name="Group Box 91">
              <controlPr defaultSize="0" print="0" autoFill="0" autoPict="0">
                <anchor moveWithCells="1">
                  <from>
                    <xdr:col>2</xdr:col>
                    <xdr:colOff>0</xdr:colOff>
                    <xdr:row>10</xdr:row>
                    <xdr:rowOff>0</xdr:rowOff>
                  </from>
                  <to>
                    <xdr:col>5</xdr:col>
                    <xdr:colOff>0</xdr:colOff>
                    <xdr:row>11</xdr:row>
                    <xdr:rowOff>0</xdr:rowOff>
                  </to>
                </anchor>
              </controlPr>
            </control>
          </mc:Choice>
        </mc:AlternateContent>
        <mc:AlternateContent xmlns:mc="http://schemas.openxmlformats.org/markup-compatibility/2006">
          <mc:Choice Requires="x14">
            <control shapeId="10332" r:id="rId34" name="Option Button 92">
              <controlPr defaultSize="0" autoFill="0" autoLine="0" autoPict="0">
                <anchor moveWithCells="1">
                  <from>
                    <xdr:col>2</xdr:col>
                    <xdr:colOff>127000</xdr:colOff>
                    <xdr:row>10</xdr:row>
                    <xdr:rowOff>146050</xdr:rowOff>
                  </from>
                  <to>
                    <xdr:col>2</xdr:col>
                    <xdr:colOff>317500</xdr:colOff>
                    <xdr:row>10</xdr:row>
                    <xdr:rowOff>361950</xdr:rowOff>
                  </to>
                </anchor>
              </controlPr>
            </control>
          </mc:Choice>
        </mc:AlternateContent>
        <mc:AlternateContent xmlns:mc="http://schemas.openxmlformats.org/markup-compatibility/2006">
          <mc:Choice Requires="x14">
            <control shapeId="10333" r:id="rId35" name="Option Button 93">
              <controlPr defaultSize="0" autoFill="0" autoLine="0" autoPict="0">
                <anchor moveWithCells="1">
                  <from>
                    <xdr:col>3</xdr:col>
                    <xdr:colOff>107950</xdr:colOff>
                    <xdr:row>10</xdr:row>
                    <xdr:rowOff>146050</xdr:rowOff>
                  </from>
                  <to>
                    <xdr:col>3</xdr:col>
                    <xdr:colOff>304800</xdr:colOff>
                    <xdr:row>10</xdr:row>
                    <xdr:rowOff>361950</xdr:rowOff>
                  </to>
                </anchor>
              </controlPr>
            </control>
          </mc:Choice>
        </mc:AlternateContent>
        <mc:AlternateContent xmlns:mc="http://schemas.openxmlformats.org/markup-compatibility/2006">
          <mc:Choice Requires="x14">
            <control shapeId="10334" r:id="rId36" name="Option Button 94">
              <controlPr defaultSize="0" autoFill="0" autoLine="0" autoPict="0">
                <anchor moveWithCells="1">
                  <from>
                    <xdr:col>4</xdr:col>
                    <xdr:colOff>114300</xdr:colOff>
                    <xdr:row>10</xdr:row>
                    <xdr:rowOff>146050</xdr:rowOff>
                  </from>
                  <to>
                    <xdr:col>4</xdr:col>
                    <xdr:colOff>317500</xdr:colOff>
                    <xdr:row>10</xdr:row>
                    <xdr:rowOff>374650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19</vt:i4>
      </vt:variant>
      <vt:variant>
        <vt:lpstr>Benoemde bereiken</vt:lpstr>
      </vt:variant>
      <vt:variant>
        <vt:i4>17</vt:i4>
      </vt:variant>
    </vt:vector>
  </HeadingPairs>
  <TitlesOfParts>
    <vt:vector size="36" baseType="lpstr">
      <vt:lpstr>Zelfevaluatie</vt:lpstr>
      <vt:lpstr>uitleg basiskwaliteit</vt:lpstr>
      <vt:lpstr>Verschil met WMKPO</vt:lpstr>
      <vt:lpstr>OP1</vt:lpstr>
      <vt:lpstr>OP2</vt:lpstr>
      <vt:lpstr>OP3</vt:lpstr>
      <vt:lpstr>OP4</vt:lpstr>
      <vt:lpstr>OP6</vt:lpstr>
      <vt:lpstr>OP8</vt:lpstr>
      <vt:lpstr>SK1</vt:lpstr>
      <vt:lpstr>SK2</vt:lpstr>
      <vt:lpstr>OR1</vt:lpstr>
      <vt:lpstr>OR2</vt:lpstr>
      <vt:lpstr>OR3</vt:lpstr>
      <vt:lpstr>KA1</vt:lpstr>
      <vt:lpstr>KA2</vt:lpstr>
      <vt:lpstr>KA3</vt:lpstr>
      <vt:lpstr>Actieplan</vt:lpstr>
      <vt:lpstr>Basiskwaliteit</vt:lpstr>
      <vt:lpstr>Actieplan!Afdrukbereik</vt:lpstr>
      <vt:lpstr>Basiskwaliteit!Afdrukbereik</vt:lpstr>
      <vt:lpstr>'KA1'!Afdrukbereik</vt:lpstr>
      <vt:lpstr>'KA2'!Afdrukbereik</vt:lpstr>
      <vt:lpstr>'KA3'!Afdrukbereik</vt:lpstr>
      <vt:lpstr>'OP1'!Afdrukbereik</vt:lpstr>
      <vt:lpstr>'OP2'!Afdrukbereik</vt:lpstr>
      <vt:lpstr>'OP3'!Afdrukbereik</vt:lpstr>
      <vt:lpstr>'OP4'!Afdrukbereik</vt:lpstr>
      <vt:lpstr>'OP6'!Afdrukbereik</vt:lpstr>
      <vt:lpstr>'OP8'!Afdrukbereik</vt:lpstr>
      <vt:lpstr>'OR1'!Afdrukbereik</vt:lpstr>
      <vt:lpstr>'OR2'!Afdrukbereik</vt:lpstr>
      <vt:lpstr>'OR3'!Afdrukbereik</vt:lpstr>
      <vt:lpstr>'SK1'!Afdrukbereik</vt:lpstr>
      <vt:lpstr>'SK2'!Afdrukbereik</vt:lpstr>
      <vt:lpstr>Zelfevaluatie!Afdrukbereik</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Meinen</dc:creator>
  <cp:lastModifiedBy>Harrie Meinen | De Kardoen</cp:lastModifiedBy>
  <cp:lastPrinted>2020-07-08T09:32:02Z</cp:lastPrinted>
  <dcterms:created xsi:type="dcterms:W3CDTF">2020-02-25T21:55:47Z</dcterms:created>
  <dcterms:modified xsi:type="dcterms:W3CDTF">2020-08-12T10:31:05Z</dcterms:modified>
</cp:coreProperties>
</file>